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9126"/>
  <workbookPr defaultThemeVersion="124226"/>
  <mc:AlternateContent xmlns:mc="http://schemas.openxmlformats.org/markup-compatibility/2006">
    <mc:Choice Requires="x15">
      <x15ac:absPath xmlns:x15ac="http://schemas.microsoft.com/office/spreadsheetml/2010/11/ac" url="C:\Users\claudiacampos\Desktop\DPTO ODONTOLOGIA\COMGES\programacion\"/>
    </mc:Choice>
  </mc:AlternateContent>
  <xr:revisionPtr revIDLastSave="0" documentId="10_ncr:100000_{CC10A3A5-5608-42AA-84C0-B21F017997F3}" xr6:coauthVersionLast="31" xr6:coauthVersionMax="40" xr10:uidLastSave="{00000000-0000-0000-0000-000000000000}"/>
  <bookViews>
    <workbookView xWindow="0" yWindow="0" windowWidth="24000" windowHeight="9525" tabRatio="826" firstSheet="2" activeTab="2" xr2:uid="{00000000-000D-0000-FFFF-FFFF00000000}"/>
  </bookViews>
  <sheets>
    <sheet name="monitoreo  mensual médico" sheetId="7" state="hidden" r:id="rId1"/>
    <sheet name="Lista de especialidades" sheetId="9" state="hidden" r:id="rId2"/>
    <sheet name="PROGRAMACIÓN 2019" sheetId="17" r:id="rId3"/>
    <sheet name="HRS DISPONIBLES REAL" sheetId="34" state="hidden" r:id="rId4"/>
  </sheets>
  <definedNames>
    <definedName name="_xlnm._FilterDatabase" localSheetId="2" hidden="1">'PROGRAMACIÓN 2019'!$A$4:$BE$184</definedName>
  </definedNames>
  <calcPr calcId="179017"/>
</workbook>
</file>

<file path=xl/calcChain.xml><?xml version="1.0" encoding="utf-8"?>
<calcChain xmlns="http://schemas.openxmlformats.org/spreadsheetml/2006/main">
  <c r="AT51" i="17" l="1"/>
  <c r="AT52" i="17"/>
  <c r="AT53" i="17"/>
  <c r="AT54" i="17"/>
  <c r="AT55" i="17"/>
  <c r="AT56" i="17"/>
  <c r="AT57" i="17"/>
  <c r="AT58" i="17"/>
  <c r="AT59" i="17"/>
  <c r="AT60" i="17"/>
  <c r="AT61" i="17"/>
  <c r="AT62" i="17"/>
  <c r="AT63" i="17"/>
  <c r="AT64" i="17"/>
  <c r="AT50" i="17"/>
  <c r="AT6" i="17"/>
  <c r="AT7" i="17"/>
  <c r="AT8" i="17"/>
  <c r="AT9" i="17"/>
  <c r="AT10" i="17"/>
  <c r="AT11" i="17"/>
  <c r="AT12" i="17"/>
  <c r="AT13" i="17"/>
  <c r="AT14" i="17"/>
  <c r="AT15" i="17"/>
  <c r="AT16" i="17"/>
  <c r="AT17" i="17"/>
  <c r="AT18" i="17"/>
  <c r="AT19" i="17"/>
  <c r="AT21" i="17"/>
  <c r="AT22" i="17"/>
  <c r="AT23" i="17"/>
  <c r="AT24" i="17"/>
  <c r="AT25" i="17"/>
  <c r="AT26" i="17"/>
  <c r="AT27" i="17"/>
  <c r="AT28" i="17"/>
  <c r="AT29" i="17"/>
  <c r="AT30" i="17"/>
  <c r="AT31" i="17"/>
  <c r="AT32" i="17"/>
  <c r="AT33" i="17"/>
  <c r="AT34" i="17"/>
  <c r="AC184" i="17"/>
  <c r="AC183" i="17"/>
  <c r="AC182" i="17"/>
  <c r="AC181" i="17"/>
  <c r="AC180" i="17"/>
  <c r="AC179" i="17"/>
  <c r="AC178" i="17"/>
  <c r="AC177" i="17"/>
  <c r="AC176" i="17"/>
  <c r="AC175" i="17"/>
  <c r="AC174" i="17"/>
  <c r="AC173" i="17"/>
  <c r="AC172" i="17"/>
  <c r="AC171" i="17"/>
  <c r="AC170" i="17"/>
  <c r="AC169" i="17"/>
  <c r="AC168" i="17"/>
  <c r="AC167" i="17"/>
  <c r="AC166" i="17"/>
  <c r="AC165" i="17"/>
  <c r="AC164" i="17"/>
  <c r="AC163" i="17"/>
  <c r="AC162" i="17"/>
  <c r="AC161" i="17"/>
  <c r="AC160" i="17"/>
  <c r="AC159" i="17"/>
  <c r="AC158" i="17"/>
  <c r="AC157" i="17"/>
  <c r="AC156" i="17"/>
  <c r="AC155" i="17"/>
  <c r="AC154" i="17"/>
  <c r="AC153" i="17"/>
  <c r="AC152" i="17"/>
  <c r="AC151" i="17"/>
  <c r="AC150" i="17"/>
  <c r="AC149" i="17"/>
  <c r="AC148" i="17"/>
  <c r="AC147" i="17"/>
  <c r="AC146" i="17"/>
  <c r="AC145" i="17"/>
  <c r="AC144" i="17"/>
  <c r="AC143" i="17"/>
  <c r="AC142" i="17"/>
  <c r="AC141" i="17"/>
  <c r="AC140" i="17"/>
  <c r="AC139" i="17"/>
  <c r="AC138" i="17"/>
  <c r="AC137" i="17"/>
  <c r="AC136" i="17"/>
  <c r="AC134" i="17"/>
  <c r="AC133" i="17"/>
  <c r="AC132" i="17"/>
  <c r="AC131" i="17"/>
  <c r="AC130" i="17"/>
  <c r="AC129" i="17"/>
  <c r="AC128" i="17"/>
  <c r="AC127" i="17"/>
  <c r="AC126" i="17"/>
  <c r="AC125" i="17"/>
  <c r="AC124" i="17"/>
  <c r="AC123" i="17"/>
  <c r="AC122" i="17"/>
  <c r="AC121" i="17"/>
  <c r="AC120" i="17"/>
  <c r="AC119" i="17"/>
  <c r="AC118" i="17"/>
  <c r="AC117" i="17"/>
  <c r="AC116" i="17"/>
  <c r="AC115" i="17"/>
  <c r="AC114" i="17"/>
  <c r="AC113" i="17"/>
  <c r="AC112" i="17"/>
  <c r="AC111" i="17"/>
  <c r="AC110" i="17"/>
  <c r="AC109" i="17"/>
  <c r="AC108" i="17"/>
  <c r="AC107" i="17"/>
  <c r="AC106" i="17"/>
  <c r="AC105" i="17"/>
  <c r="AC104" i="17"/>
  <c r="AC103" i="17"/>
  <c r="AC102" i="17"/>
  <c r="AC101" i="17"/>
  <c r="AC100" i="17"/>
  <c r="AC99" i="17"/>
  <c r="AC98" i="17"/>
  <c r="AC97" i="17"/>
  <c r="AC96" i="17"/>
  <c r="AC94" i="17"/>
  <c r="AC93" i="17"/>
  <c r="AC92" i="17"/>
  <c r="AC91" i="17"/>
  <c r="AC90" i="17"/>
  <c r="AC89" i="17"/>
  <c r="AC88" i="17"/>
  <c r="AC87" i="17"/>
  <c r="AC86" i="17"/>
  <c r="AC85" i="17"/>
  <c r="AC84" i="17"/>
  <c r="AC83" i="17"/>
  <c r="AC82" i="17"/>
  <c r="AC81" i="17"/>
  <c r="AC80" i="17"/>
  <c r="AC79" i="17"/>
  <c r="AC78" i="17"/>
  <c r="AC77" i="17"/>
  <c r="AC76" i="17"/>
  <c r="AC75" i="17"/>
  <c r="AC74" i="17"/>
  <c r="AC73" i="17"/>
  <c r="AC72" i="17"/>
  <c r="AC71" i="17"/>
  <c r="AC70" i="17"/>
  <c r="AC69" i="17"/>
  <c r="AC68" i="17"/>
  <c r="AC67" i="17"/>
  <c r="AC66" i="17"/>
  <c r="AC65" i="17"/>
  <c r="AC64" i="17"/>
  <c r="AC63" i="17"/>
  <c r="AC62" i="17"/>
  <c r="AC61" i="17"/>
  <c r="AC60" i="17"/>
  <c r="AC59" i="17"/>
  <c r="AC58" i="17"/>
  <c r="AC57" i="17"/>
  <c r="AC56" i="17"/>
  <c r="AC55" i="17"/>
  <c r="AC54" i="17"/>
  <c r="AC53" i="17"/>
  <c r="AC52" i="17"/>
  <c r="AC51" i="17"/>
  <c r="AC50" i="17"/>
  <c r="AC49" i="17"/>
  <c r="AC48" i="17"/>
  <c r="AC47" i="17"/>
  <c r="AC46" i="17"/>
  <c r="AC45" i="17"/>
  <c r="AC44" i="17"/>
  <c r="AC43" i="17"/>
  <c r="AC42" i="17"/>
  <c r="AC41" i="17"/>
  <c r="AC40" i="17"/>
  <c r="AC39" i="17"/>
  <c r="AC38" i="17"/>
  <c r="AC37" i="17"/>
  <c r="AC36" i="17"/>
  <c r="AC35" i="17"/>
  <c r="AC34" i="17"/>
  <c r="AC33" i="17"/>
  <c r="AC32" i="17"/>
  <c r="AC31" i="17"/>
  <c r="AC30" i="17"/>
  <c r="AC29" i="17"/>
  <c r="AC28" i="17"/>
  <c r="AC27" i="17"/>
  <c r="AC26" i="17"/>
  <c r="AC25" i="17"/>
  <c r="AC24" i="17"/>
  <c r="AC23" i="17"/>
  <c r="AC22" i="17"/>
  <c r="AC21" i="17"/>
  <c r="AC19" i="17"/>
  <c r="AC18" i="17"/>
  <c r="AC17" i="17"/>
  <c r="AC16" i="17"/>
  <c r="AC15" i="17"/>
  <c r="AC14" i="17"/>
  <c r="AC13" i="17"/>
  <c r="AC12" i="17"/>
  <c r="AC11" i="17"/>
  <c r="AC10" i="17"/>
  <c r="AC9" i="17"/>
  <c r="AC8" i="17"/>
  <c r="AC7" i="17"/>
  <c r="AC6" i="17"/>
  <c r="U6" i="17"/>
  <c r="U7" i="17"/>
  <c r="U8" i="17"/>
  <c r="U9" i="17"/>
  <c r="U10" i="17"/>
  <c r="U11" i="17"/>
  <c r="U12" i="17"/>
  <c r="U13" i="17"/>
  <c r="U14" i="17"/>
  <c r="U15" i="17"/>
  <c r="U16" i="17"/>
  <c r="U17" i="17"/>
  <c r="U18" i="17"/>
  <c r="U19" i="17"/>
  <c r="U21" i="17"/>
  <c r="U22" i="17"/>
  <c r="U23" i="17"/>
  <c r="U24" i="17"/>
  <c r="U25" i="17"/>
  <c r="U26" i="17"/>
  <c r="U27" i="17"/>
  <c r="U28" i="17"/>
  <c r="U29" i="17"/>
  <c r="U30" i="17"/>
  <c r="U31" i="17"/>
  <c r="U32" i="17"/>
  <c r="U33" i="17"/>
  <c r="U34" i="17"/>
  <c r="U35" i="17"/>
  <c r="U36" i="17"/>
  <c r="U37" i="17"/>
  <c r="U38" i="17"/>
  <c r="U39" i="17"/>
  <c r="U40" i="17"/>
  <c r="U41" i="17"/>
  <c r="U42" i="17"/>
  <c r="U43" i="17"/>
  <c r="U44" i="17"/>
  <c r="U45" i="17"/>
  <c r="U46" i="17"/>
  <c r="U47" i="17"/>
  <c r="U48" i="17"/>
  <c r="U49" i="17"/>
  <c r="U50" i="17"/>
  <c r="U51" i="17"/>
  <c r="U52" i="17"/>
  <c r="U53" i="17"/>
  <c r="U54" i="17"/>
  <c r="U55" i="17"/>
  <c r="U56" i="17"/>
  <c r="U57" i="17"/>
  <c r="U58" i="17"/>
  <c r="U59" i="17"/>
  <c r="U60" i="17"/>
  <c r="U61" i="17"/>
  <c r="U62" i="17"/>
  <c r="U63" i="17"/>
  <c r="U64" i="17"/>
  <c r="U65" i="17"/>
  <c r="U66" i="17"/>
  <c r="U67" i="17"/>
  <c r="U68" i="17"/>
  <c r="U69" i="17"/>
  <c r="U70" i="17"/>
  <c r="U71" i="17"/>
  <c r="U72" i="17"/>
  <c r="U73" i="17"/>
  <c r="U74" i="17"/>
  <c r="U75" i="17"/>
  <c r="U76" i="17"/>
  <c r="U77" i="17"/>
  <c r="U78" i="17"/>
  <c r="U79" i="17"/>
  <c r="U80" i="17"/>
  <c r="U81" i="17"/>
  <c r="U82" i="17"/>
  <c r="U83" i="17"/>
  <c r="U84" i="17"/>
  <c r="U85" i="17"/>
  <c r="U86" i="17"/>
  <c r="U87" i="17"/>
  <c r="U88" i="17"/>
  <c r="U89" i="17"/>
  <c r="U90" i="17"/>
  <c r="U91" i="17"/>
  <c r="U92" i="17"/>
  <c r="U93" i="17"/>
  <c r="U94" i="17"/>
  <c r="U96" i="17"/>
  <c r="U97" i="17"/>
  <c r="U98" i="17"/>
  <c r="U99" i="17"/>
  <c r="U100" i="17"/>
  <c r="U101" i="17"/>
  <c r="U102" i="17"/>
  <c r="U103" i="17"/>
  <c r="U104" i="17"/>
  <c r="U105" i="17"/>
  <c r="U106" i="17"/>
  <c r="U107" i="17"/>
  <c r="U108" i="17"/>
  <c r="U109" i="17"/>
  <c r="U110" i="17"/>
  <c r="U111" i="17"/>
  <c r="U112" i="17"/>
  <c r="U113" i="17"/>
  <c r="U114" i="17"/>
  <c r="U115" i="17"/>
  <c r="U116" i="17"/>
  <c r="U117" i="17"/>
  <c r="U118" i="17"/>
  <c r="U119" i="17"/>
  <c r="U120" i="17"/>
  <c r="U121" i="17"/>
  <c r="U122" i="17"/>
  <c r="U123" i="17"/>
  <c r="U124" i="17"/>
  <c r="U125" i="17"/>
  <c r="U126" i="17"/>
  <c r="U127" i="17"/>
  <c r="U128" i="17"/>
  <c r="U129" i="17"/>
  <c r="U130" i="17"/>
  <c r="U131" i="17"/>
  <c r="U132" i="17"/>
  <c r="U133" i="17"/>
  <c r="U134" i="17"/>
  <c r="U136" i="17"/>
  <c r="U137" i="17"/>
  <c r="U138" i="17"/>
  <c r="U139" i="17"/>
  <c r="U140" i="17"/>
  <c r="U141" i="17"/>
  <c r="U142" i="17"/>
  <c r="U143" i="17"/>
  <c r="U144" i="17"/>
  <c r="U145" i="17"/>
  <c r="U146" i="17"/>
  <c r="U147" i="17"/>
  <c r="U148" i="17"/>
  <c r="U149" i="17"/>
  <c r="U150" i="17"/>
  <c r="U151" i="17"/>
  <c r="U152" i="17"/>
  <c r="U153" i="17"/>
  <c r="U154" i="17"/>
  <c r="U155" i="17"/>
  <c r="U156" i="17"/>
  <c r="U157" i="17"/>
  <c r="U158" i="17"/>
  <c r="U159" i="17"/>
  <c r="U160" i="17"/>
  <c r="U161" i="17"/>
  <c r="U162" i="17"/>
  <c r="U163" i="17"/>
  <c r="U164" i="17"/>
  <c r="U165" i="17"/>
  <c r="U166" i="17"/>
  <c r="U167" i="17"/>
  <c r="U168" i="17"/>
  <c r="U169" i="17"/>
  <c r="U170" i="17"/>
  <c r="U171" i="17"/>
  <c r="U172" i="17"/>
  <c r="U173" i="17"/>
  <c r="U174" i="17"/>
  <c r="U175" i="17"/>
  <c r="U176" i="17"/>
  <c r="U177" i="17"/>
  <c r="U178" i="17"/>
  <c r="U179" i="17"/>
  <c r="U180" i="17"/>
  <c r="U181" i="17"/>
  <c r="U182" i="17"/>
  <c r="U183" i="17"/>
  <c r="U184" i="17"/>
  <c r="Q17" i="17" l="1"/>
  <c r="Q18" i="17"/>
  <c r="Q19" i="17"/>
  <c r="Q21" i="17"/>
  <c r="Q22" i="17"/>
  <c r="Q23" i="17"/>
  <c r="Q24" i="17"/>
  <c r="Q25" i="17"/>
  <c r="Q26" i="17"/>
  <c r="Q27" i="17"/>
  <c r="Q28" i="17"/>
  <c r="Q29" i="17"/>
  <c r="Q30" i="17"/>
  <c r="Q31" i="17"/>
  <c r="Q32" i="17"/>
  <c r="Q33" i="17"/>
  <c r="Q34" i="17"/>
  <c r="Q35" i="17"/>
  <c r="Q36" i="17"/>
  <c r="Q37" i="17"/>
  <c r="Q38" i="17"/>
  <c r="Q39" i="17"/>
  <c r="Q40" i="17"/>
  <c r="Q41" i="17"/>
  <c r="Q42" i="17"/>
  <c r="Q43" i="17"/>
  <c r="Q44" i="17"/>
  <c r="Q45" i="17"/>
  <c r="Q46" i="17"/>
  <c r="Q47" i="17"/>
  <c r="Q48" i="17"/>
  <c r="Q49" i="17"/>
  <c r="Q50" i="17"/>
  <c r="Q51" i="17"/>
  <c r="Q52" i="17"/>
  <c r="Q53" i="17"/>
  <c r="Q54" i="17"/>
  <c r="Q55" i="17"/>
  <c r="Q56" i="17"/>
  <c r="Q57" i="17"/>
  <c r="Q58" i="17"/>
  <c r="Q59" i="17"/>
  <c r="Q60" i="17"/>
  <c r="Q61" i="17"/>
  <c r="Q62" i="17"/>
  <c r="Q63" i="17"/>
  <c r="Q64" i="17"/>
  <c r="Q65" i="17"/>
  <c r="Q66" i="17"/>
  <c r="Q67" i="17"/>
  <c r="Q68" i="17"/>
  <c r="Q69" i="17"/>
  <c r="Q70" i="17"/>
  <c r="Q71" i="17"/>
  <c r="Q72" i="17"/>
  <c r="Q73" i="17"/>
  <c r="Q74" i="17"/>
  <c r="Q75" i="17"/>
  <c r="Q76" i="17"/>
  <c r="Q77" i="17"/>
  <c r="Q78" i="17"/>
  <c r="Q79" i="17"/>
  <c r="Q80" i="17"/>
  <c r="Q81" i="17"/>
  <c r="Q82" i="17"/>
  <c r="Q83" i="17"/>
  <c r="Q84" i="17"/>
  <c r="Q85" i="17"/>
  <c r="Q86" i="17"/>
  <c r="Q87" i="17"/>
  <c r="Q88" i="17"/>
  <c r="Q89" i="17"/>
  <c r="Q90" i="17"/>
  <c r="Q91" i="17"/>
  <c r="Q92" i="17"/>
  <c r="Q93" i="17"/>
  <c r="Q94" i="17"/>
  <c r="Q96" i="17"/>
  <c r="Q97" i="17"/>
  <c r="Q98" i="17"/>
  <c r="Q99" i="17"/>
  <c r="Q100" i="17"/>
  <c r="Q101" i="17"/>
  <c r="Q102" i="17"/>
  <c r="Q103" i="17"/>
  <c r="Q104" i="17"/>
  <c r="Q105" i="17"/>
  <c r="Q106" i="17"/>
  <c r="Q107" i="17"/>
  <c r="Q108" i="17"/>
  <c r="Q109" i="17"/>
  <c r="Q110" i="17"/>
  <c r="Q111" i="17"/>
  <c r="Q112" i="17"/>
  <c r="Q113" i="17"/>
  <c r="Q114" i="17"/>
  <c r="Q115" i="17"/>
  <c r="Q116" i="17"/>
  <c r="Q117" i="17"/>
  <c r="Q118" i="17"/>
  <c r="Q119" i="17"/>
  <c r="Q120" i="17"/>
  <c r="Q121" i="17"/>
  <c r="Q122" i="17"/>
  <c r="Q123" i="17"/>
  <c r="Q124" i="17"/>
  <c r="Q125" i="17"/>
  <c r="Q126" i="17"/>
  <c r="Q127" i="17"/>
  <c r="Q128" i="17"/>
  <c r="Q129" i="17"/>
  <c r="Q130" i="17"/>
  <c r="Q131" i="17"/>
  <c r="Q132" i="17"/>
  <c r="Q133" i="17"/>
  <c r="Q134" i="17"/>
  <c r="Q136" i="17"/>
  <c r="Q137" i="17"/>
  <c r="Q138" i="17"/>
  <c r="Q139" i="17"/>
  <c r="Q140" i="17"/>
  <c r="Q141" i="17"/>
  <c r="Q142" i="17"/>
  <c r="Q143" i="17"/>
  <c r="Q144" i="17"/>
  <c r="Q145" i="17"/>
  <c r="Q146" i="17"/>
  <c r="Q147" i="17"/>
  <c r="Q148" i="17"/>
  <c r="Q149" i="17"/>
  <c r="Q150" i="17"/>
  <c r="Q151" i="17"/>
  <c r="Q152" i="17"/>
  <c r="Q153" i="17"/>
  <c r="Q154" i="17"/>
  <c r="Q155" i="17"/>
  <c r="Q156" i="17"/>
  <c r="Q157" i="17"/>
  <c r="Q158" i="17"/>
  <c r="Q159" i="17"/>
  <c r="Q160" i="17"/>
  <c r="Q161" i="17"/>
  <c r="Q162" i="17"/>
  <c r="Q163" i="17"/>
  <c r="Q164" i="17"/>
  <c r="Q165" i="17"/>
  <c r="Q166" i="17"/>
  <c r="Q167" i="17"/>
  <c r="Q168" i="17"/>
  <c r="Q169" i="17"/>
  <c r="Q170" i="17"/>
  <c r="Q171" i="17"/>
  <c r="Q172" i="17"/>
  <c r="Q173" i="17"/>
  <c r="Q174" i="17"/>
  <c r="Q175" i="17"/>
  <c r="Q176" i="17"/>
  <c r="Q177" i="17"/>
  <c r="Q178" i="17"/>
  <c r="Q179" i="17"/>
  <c r="Q180" i="17"/>
  <c r="Q181" i="17"/>
  <c r="Q182" i="17"/>
  <c r="Q183" i="17"/>
  <c r="Q184" i="17"/>
  <c r="AU65" i="17" l="1"/>
  <c r="AU66" i="17"/>
  <c r="AU67" i="17"/>
  <c r="AU68" i="17"/>
  <c r="AU69" i="17"/>
  <c r="AU70" i="17"/>
  <c r="AU71" i="17"/>
  <c r="AU72" i="17"/>
  <c r="AU73" i="17"/>
  <c r="AU74" i="17"/>
  <c r="AU75" i="17"/>
  <c r="AU76" i="17"/>
  <c r="AU77" i="17"/>
  <c r="AU78" i="17"/>
  <c r="AU79" i="17"/>
  <c r="AP14" i="17"/>
  <c r="M5" i="17"/>
  <c r="AT173" i="17"/>
  <c r="Y173" i="17"/>
  <c r="Z173" i="17" s="1"/>
  <c r="M173" i="17"/>
  <c r="F173" i="17"/>
  <c r="AT172" i="17"/>
  <c r="Y172" i="17"/>
  <c r="Z172" i="17" s="1"/>
  <c r="M172" i="17"/>
  <c r="F172" i="17"/>
  <c r="AT171" i="17"/>
  <c r="Y171" i="17"/>
  <c r="Z171" i="17" s="1"/>
  <c r="M171" i="17"/>
  <c r="F171" i="17"/>
  <c r="AT160" i="17"/>
  <c r="Y160" i="17"/>
  <c r="Z160" i="17" s="1"/>
  <c r="M160" i="17"/>
  <c r="N160" i="17" s="1"/>
  <c r="O160" i="17" s="1"/>
  <c r="P160" i="17" s="1"/>
  <c r="R160" i="17" s="1"/>
  <c r="S160" i="17" s="1"/>
  <c r="T160" i="17" s="1"/>
  <c r="F160" i="17"/>
  <c r="AT159" i="17"/>
  <c r="Y159" i="17"/>
  <c r="Z159" i="17" s="1"/>
  <c r="M159" i="17"/>
  <c r="F159" i="17"/>
  <c r="AT158" i="17"/>
  <c r="Y158" i="17"/>
  <c r="Z158" i="17" s="1"/>
  <c r="M158" i="17"/>
  <c r="F158" i="17"/>
  <c r="AT145" i="17"/>
  <c r="Y145" i="17"/>
  <c r="Z145" i="17" s="1"/>
  <c r="M145" i="17"/>
  <c r="F145" i="17"/>
  <c r="AT144" i="17"/>
  <c r="Y144" i="17"/>
  <c r="Z144" i="17" s="1"/>
  <c r="M144" i="17"/>
  <c r="N144" i="17" s="1"/>
  <c r="O144" i="17" s="1"/>
  <c r="P144" i="17" s="1"/>
  <c r="R144" i="17" s="1"/>
  <c r="S144" i="17" s="1"/>
  <c r="T144" i="17" s="1"/>
  <c r="F144" i="17"/>
  <c r="AT143" i="17"/>
  <c r="Y143" i="17"/>
  <c r="Z143" i="17" s="1"/>
  <c r="M143" i="17"/>
  <c r="F143" i="17"/>
  <c r="AT130" i="17"/>
  <c r="Y130" i="17"/>
  <c r="Z130" i="17" s="1"/>
  <c r="M130" i="17"/>
  <c r="N130" i="17" s="1"/>
  <c r="O130" i="17" s="1"/>
  <c r="P130" i="17" s="1"/>
  <c r="R130" i="17" s="1"/>
  <c r="S130" i="17" s="1"/>
  <c r="T130" i="17" s="1"/>
  <c r="F130" i="17"/>
  <c r="AT129" i="17"/>
  <c r="Y129" i="17"/>
  <c r="Z129" i="17" s="1"/>
  <c r="M129" i="17"/>
  <c r="N129" i="17" s="1"/>
  <c r="O129" i="17" s="1"/>
  <c r="P129" i="17" s="1"/>
  <c r="R129" i="17" s="1"/>
  <c r="S129" i="17" s="1"/>
  <c r="T129" i="17" s="1"/>
  <c r="F129" i="17"/>
  <c r="AT128" i="17"/>
  <c r="Y128" i="17"/>
  <c r="Z128" i="17" s="1"/>
  <c r="M128" i="17"/>
  <c r="N128" i="17" s="1"/>
  <c r="O128" i="17" s="1"/>
  <c r="P128" i="17" s="1"/>
  <c r="R128" i="17" s="1"/>
  <c r="S128" i="17" s="1"/>
  <c r="T128" i="17" s="1"/>
  <c r="F128" i="17"/>
  <c r="AT115" i="17"/>
  <c r="Y115" i="17"/>
  <c r="Z115" i="17" s="1"/>
  <c r="M115" i="17"/>
  <c r="N115" i="17" s="1"/>
  <c r="O115" i="17" s="1"/>
  <c r="P115" i="17" s="1"/>
  <c r="R115" i="17" s="1"/>
  <c r="S115" i="17" s="1"/>
  <c r="T115" i="17" s="1"/>
  <c r="F115" i="17"/>
  <c r="AT114" i="17"/>
  <c r="Y114" i="17"/>
  <c r="Z114" i="17" s="1"/>
  <c r="M114" i="17"/>
  <c r="N114" i="17" s="1"/>
  <c r="O114" i="17" s="1"/>
  <c r="P114" i="17" s="1"/>
  <c r="R114" i="17" s="1"/>
  <c r="S114" i="17" s="1"/>
  <c r="T114" i="17" s="1"/>
  <c r="F114" i="17"/>
  <c r="AT113" i="17"/>
  <c r="Y113" i="17"/>
  <c r="Z113" i="17" s="1"/>
  <c r="M113" i="17"/>
  <c r="F113" i="17"/>
  <c r="AT100" i="17"/>
  <c r="Y100" i="17"/>
  <c r="Z100" i="17" s="1"/>
  <c r="M100" i="17"/>
  <c r="F100" i="17"/>
  <c r="AT99" i="17"/>
  <c r="Y99" i="17"/>
  <c r="Z99" i="17" s="1"/>
  <c r="M99" i="17"/>
  <c r="F99" i="17"/>
  <c r="AT98" i="17"/>
  <c r="Y98" i="17"/>
  <c r="Z98" i="17" s="1"/>
  <c r="M98" i="17"/>
  <c r="N98" i="17" s="1"/>
  <c r="O98" i="17" s="1"/>
  <c r="P98" i="17" s="1"/>
  <c r="R98" i="17" s="1"/>
  <c r="S98" i="17" s="1"/>
  <c r="T98" i="17" s="1"/>
  <c r="F98" i="17"/>
  <c r="AT88" i="17"/>
  <c r="Y88" i="17"/>
  <c r="Z88" i="17" s="1"/>
  <c r="M88" i="17"/>
  <c r="F88" i="17"/>
  <c r="AT87" i="17"/>
  <c r="Y87" i="17"/>
  <c r="Z87" i="17" s="1"/>
  <c r="M87" i="17"/>
  <c r="F87" i="17"/>
  <c r="AT86" i="17"/>
  <c r="Y86" i="17"/>
  <c r="Z86" i="17" s="1"/>
  <c r="M86" i="17"/>
  <c r="N86" i="17" s="1"/>
  <c r="O86" i="17" s="1"/>
  <c r="P86" i="17" s="1"/>
  <c r="R86" i="17" s="1"/>
  <c r="S86" i="17" s="1"/>
  <c r="T86" i="17" s="1"/>
  <c r="F86" i="17"/>
  <c r="Y72" i="17"/>
  <c r="Z72" i="17" s="1"/>
  <c r="M72" i="17"/>
  <c r="F72" i="17"/>
  <c r="Y71" i="17"/>
  <c r="Z71" i="17" s="1"/>
  <c r="M71" i="17"/>
  <c r="F71" i="17"/>
  <c r="Y70" i="17"/>
  <c r="Z70" i="17" s="1"/>
  <c r="M70" i="17"/>
  <c r="F70" i="17"/>
  <c r="Y56" i="17"/>
  <c r="Z56" i="17" s="1"/>
  <c r="M56" i="17"/>
  <c r="F56" i="17"/>
  <c r="Y55" i="17"/>
  <c r="Z55" i="17" s="1"/>
  <c r="M55" i="17"/>
  <c r="N55" i="17" s="1"/>
  <c r="O55" i="17" s="1"/>
  <c r="P55" i="17" s="1"/>
  <c r="F55" i="17"/>
  <c r="Y54" i="17"/>
  <c r="Z54" i="17" s="1"/>
  <c r="M54" i="17"/>
  <c r="N54" i="17" s="1"/>
  <c r="O54" i="17" s="1"/>
  <c r="P54" i="17" s="1"/>
  <c r="R54" i="17" s="1"/>
  <c r="S54" i="17" s="1"/>
  <c r="T54" i="17" s="1"/>
  <c r="F54" i="17"/>
  <c r="AT41" i="17"/>
  <c r="Y41" i="17"/>
  <c r="Z41" i="17" s="1"/>
  <c r="M41" i="17"/>
  <c r="N41" i="17" s="1"/>
  <c r="O41" i="17" s="1"/>
  <c r="P41" i="17" s="1"/>
  <c r="R41" i="17" s="1"/>
  <c r="S41" i="17" s="1"/>
  <c r="T41" i="17" s="1"/>
  <c r="F41" i="17"/>
  <c r="AT40" i="17"/>
  <c r="Y40" i="17"/>
  <c r="Z40" i="17" s="1"/>
  <c r="M40" i="17"/>
  <c r="F40" i="17"/>
  <c r="AT39" i="17"/>
  <c r="AU39" i="17" s="1"/>
  <c r="Y39" i="17"/>
  <c r="Z39" i="17" s="1"/>
  <c r="M39" i="17"/>
  <c r="F39" i="17"/>
  <c r="Y27" i="17"/>
  <c r="Z27" i="17" s="1"/>
  <c r="M27" i="17"/>
  <c r="N27" i="17" s="1"/>
  <c r="O27" i="17" s="1"/>
  <c r="P27" i="17" s="1"/>
  <c r="R27" i="17" s="1"/>
  <c r="S27" i="17" s="1"/>
  <c r="T27" i="17" s="1"/>
  <c r="F27" i="17"/>
  <c r="Y26" i="17"/>
  <c r="Z26" i="17" s="1"/>
  <c r="M26" i="17"/>
  <c r="F26" i="17"/>
  <c r="Y25" i="17"/>
  <c r="Z25" i="17" s="1"/>
  <c r="M25" i="17"/>
  <c r="N25" i="17" s="1"/>
  <c r="O25" i="17" s="1"/>
  <c r="P25" i="17" s="1"/>
  <c r="R25" i="17" s="1"/>
  <c r="S25" i="17" s="1"/>
  <c r="T25" i="17" s="1"/>
  <c r="F25" i="17"/>
  <c r="Y8" i="17"/>
  <c r="Z8" i="17" s="1"/>
  <c r="M8" i="17"/>
  <c r="N8" i="17" s="1"/>
  <c r="O8" i="17" s="1"/>
  <c r="P8" i="17" s="1"/>
  <c r="F8" i="17"/>
  <c r="Y7" i="17"/>
  <c r="Z7" i="17" s="1"/>
  <c r="M7" i="17"/>
  <c r="F7" i="17"/>
  <c r="Y6" i="17"/>
  <c r="Z6" i="17" s="1"/>
  <c r="M6" i="17"/>
  <c r="N6" i="17" s="1"/>
  <c r="O6" i="17" s="1"/>
  <c r="P6" i="17" s="1"/>
  <c r="F6" i="17"/>
  <c r="Q6" i="17" l="1"/>
  <c r="R6" i="17" s="1"/>
  <c r="S6" i="17" s="1"/>
  <c r="T6" i="17" s="1"/>
  <c r="Q8" i="17"/>
  <c r="R8" i="17" s="1"/>
  <c r="S8" i="17" s="1"/>
  <c r="T8" i="17" s="1"/>
  <c r="V25" i="17"/>
  <c r="V27" i="17"/>
  <c r="V128" i="17"/>
  <c r="V144" i="17"/>
  <c r="V160" i="17"/>
  <c r="V54" i="17"/>
  <c r="V115" i="17"/>
  <c r="AU40" i="17"/>
  <c r="AU171" i="17"/>
  <c r="AU41" i="17"/>
  <c r="AU172" i="17"/>
  <c r="AA86" i="17"/>
  <c r="V86" i="17"/>
  <c r="V114" i="17"/>
  <c r="V130" i="17"/>
  <c r="AU173" i="17"/>
  <c r="V98" i="17"/>
  <c r="V129" i="17"/>
  <c r="V41" i="17"/>
  <c r="AV86" i="17"/>
  <c r="AU86" i="17"/>
  <c r="AU87" i="17"/>
  <c r="AU88" i="17"/>
  <c r="AU98" i="17"/>
  <c r="AU99" i="17"/>
  <c r="AU100" i="17"/>
  <c r="AU113" i="17"/>
  <c r="AU114" i="17"/>
  <c r="AU115" i="17"/>
  <c r="AU128" i="17"/>
  <c r="AU129" i="17"/>
  <c r="AU130" i="17"/>
  <c r="AU143" i="17"/>
  <c r="AU144" i="17"/>
  <c r="AU145" i="17"/>
  <c r="AU158" i="17"/>
  <c r="AU159" i="17"/>
  <c r="AU160" i="17"/>
  <c r="N159" i="17"/>
  <c r="O159" i="17" s="1"/>
  <c r="P159" i="17" s="1"/>
  <c r="R159" i="17" s="1"/>
  <c r="S159" i="17" s="1"/>
  <c r="T159" i="17" s="1"/>
  <c r="V159" i="17" s="1"/>
  <c r="N171" i="17"/>
  <c r="O171" i="17" s="1"/>
  <c r="P171" i="17" s="1"/>
  <c r="R171" i="17" s="1"/>
  <c r="S171" i="17" s="1"/>
  <c r="T171" i="17" s="1"/>
  <c r="V171" i="17" s="1"/>
  <c r="N172" i="17"/>
  <c r="O172" i="17" s="1"/>
  <c r="P172" i="17" s="1"/>
  <c r="R172" i="17" s="1"/>
  <c r="S172" i="17" s="1"/>
  <c r="T172" i="17" s="1"/>
  <c r="V172" i="17" s="1"/>
  <c r="N173" i="17"/>
  <c r="O173" i="17" s="1"/>
  <c r="P173" i="17" s="1"/>
  <c r="R173" i="17" s="1"/>
  <c r="S173" i="17" s="1"/>
  <c r="T173" i="17" s="1"/>
  <c r="V173" i="17" s="1"/>
  <c r="AA160" i="17"/>
  <c r="N158" i="17"/>
  <c r="O158" i="17" s="1"/>
  <c r="P158" i="17" s="1"/>
  <c r="R158" i="17" s="1"/>
  <c r="S158" i="17" s="1"/>
  <c r="T158" i="17" s="1"/>
  <c r="V158" i="17" s="1"/>
  <c r="AA144" i="17"/>
  <c r="N145" i="17"/>
  <c r="O145" i="17" s="1"/>
  <c r="P145" i="17" s="1"/>
  <c r="R145" i="17" s="1"/>
  <c r="S145" i="17" s="1"/>
  <c r="T145" i="17" s="1"/>
  <c r="V145" i="17" s="1"/>
  <c r="N143" i="17"/>
  <c r="O143" i="17" s="1"/>
  <c r="P143" i="17" s="1"/>
  <c r="R143" i="17" s="1"/>
  <c r="S143" i="17" s="1"/>
  <c r="T143" i="17" s="1"/>
  <c r="V143" i="17" s="1"/>
  <c r="AA130" i="17"/>
  <c r="AV130" i="17" s="1"/>
  <c r="AA128" i="17"/>
  <c r="AA129" i="17"/>
  <c r="AV129" i="17" s="1"/>
  <c r="AA115" i="17"/>
  <c r="AV115" i="17" s="1"/>
  <c r="AA114" i="17"/>
  <c r="AV114" i="17" s="1"/>
  <c r="N113" i="17"/>
  <c r="O113" i="17" s="1"/>
  <c r="P113" i="17" s="1"/>
  <c r="R113" i="17" s="1"/>
  <c r="S113" i="17" s="1"/>
  <c r="T113" i="17" s="1"/>
  <c r="V113" i="17" s="1"/>
  <c r="AA98" i="17"/>
  <c r="AV98" i="17" s="1"/>
  <c r="N99" i="17"/>
  <c r="O99" i="17" s="1"/>
  <c r="P99" i="17" s="1"/>
  <c r="R99" i="17" s="1"/>
  <c r="S99" i="17" s="1"/>
  <c r="T99" i="17" s="1"/>
  <c r="V99" i="17" s="1"/>
  <c r="N100" i="17"/>
  <c r="O100" i="17" s="1"/>
  <c r="P100" i="17" s="1"/>
  <c r="R100" i="17" s="1"/>
  <c r="S100" i="17" s="1"/>
  <c r="T100" i="17" s="1"/>
  <c r="V100" i="17" s="1"/>
  <c r="N87" i="17"/>
  <c r="O87" i="17" s="1"/>
  <c r="P87" i="17" s="1"/>
  <c r="R87" i="17" s="1"/>
  <c r="S87" i="17" s="1"/>
  <c r="T87" i="17" s="1"/>
  <c r="V87" i="17" s="1"/>
  <c r="N88" i="17"/>
  <c r="O88" i="17" s="1"/>
  <c r="P88" i="17" s="1"/>
  <c r="R88" i="17" s="1"/>
  <c r="S88" i="17" s="1"/>
  <c r="T88" i="17" s="1"/>
  <c r="V88" i="17" s="1"/>
  <c r="N70" i="17"/>
  <c r="O70" i="17" s="1"/>
  <c r="P70" i="17" s="1"/>
  <c r="R70" i="17" s="1"/>
  <c r="S70" i="17" s="1"/>
  <c r="T70" i="17" s="1"/>
  <c r="V70" i="17" s="1"/>
  <c r="N71" i="17"/>
  <c r="O71" i="17" s="1"/>
  <c r="P71" i="17" s="1"/>
  <c r="R71" i="17" s="1"/>
  <c r="S71" i="17" s="1"/>
  <c r="T71" i="17" s="1"/>
  <c r="V71" i="17" s="1"/>
  <c r="N72" i="17"/>
  <c r="O72" i="17" s="1"/>
  <c r="P72" i="17" s="1"/>
  <c r="R72" i="17" s="1"/>
  <c r="S72" i="17" s="1"/>
  <c r="T72" i="17" s="1"/>
  <c r="V72" i="17" s="1"/>
  <c r="AA54" i="17"/>
  <c r="R55" i="17"/>
  <c r="S55" i="17" s="1"/>
  <c r="T55" i="17" s="1"/>
  <c r="V55" i="17" s="1"/>
  <c r="N56" i="17"/>
  <c r="O56" i="17" s="1"/>
  <c r="P56" i="17" s="1"/>
  <c r="R56" i="17" s="1"/>
  <c r="S56" i="17" s="1"/>
  <c r="T56" i="17" s="1"/>
  <c r="V56" i="17" s="1"/>
  <c r="AA41" i="17"/>
  <c r="N39" i="17"/>
  <c r="O39" i="17" s="1"/>
  <c r="P39" i="17" s="1"/>
  <c r="R39" i="17" s="1"/>
  <c r="S39" i="17" s="1"/>
  <c r="T39" i="17" s="1"/>
  <c r="V39" i="17" s="1"/>
  <c r="N40" i="17"/>
  <c r="O40" i="17" s="1"/>
  <c r="P40" i="17" s="1"/>
  <c r="R40" i="17" s="1"/>
  <c r="S40" i="17" s="1"/>
  <c r="T40" i="17" s="1"/>
  <c r="V40" i="17" s="1"/>
  <c r="AA25" i="17"/>
  <c r="AA27" i="17"/>
  <c r="N26" i="17"/>
  <c r="O26" i="17" s="1"/>
  <c r="P26" i="17" s="1"/>
  <c r="R26" i="17" s="1"/>
  <c r="S26" i="17" s="1"/>
  <c r="T26" i="17" s="1"/>
  <c r="V26" i="17" s="1"/>
  <c r="N7" i="17"/>
  <c r="O7" i="17" s="1"/>
  <c r="P7" i="17" s="1"/>
  <c r="AT124" i="17"/>
  <c r="Y124" i="17"/>
  <c r="Z124" i="17" s="1"/>
  <c r="M124" i="17"/>
  <c r="F124" i="17"/>
  <c r="AT123" i="17"/>
  <c r="Y123" i="17"/>
  <c r="Z123" i="17" s="1"/>
  <c r="M123" i="17"/>
  <c r="N123" i="17" s="1"/>
  <c r="O123" i="17" s="1"/>
  <c r="P123" i="17" s="1"/>
  <c r="F123" i="17"/>
  <c r="AT122" i="17"/>
  <c r="Y122" i="17"/>
  <c r="Z122" i="17" s="1"/>
  <c r="M122" i="17"/>
  <c r="F122" i="17"/>
  <c r="AT121" i="17"/>
  <c r="Y121" i="17"/>
  <c r="Z121" i="17" s="1"/>
  <c r="M121" i="17"/>
  <c r="N121" i="17" s="1"/>
  <c r="O121" i="17" s="1"/>
  <c r="P121" i="17" s="1"/>
  <c r="R121" i="17" s="1"/>
  <c r="S121" i="17" s="1"/>
  <c r="T121" i="17" s="1"/>
  <c r="F121" i="17"/>
  <c r="AT120" i="17"/>
  <c r="Y120" i="17"/>
  <c r="Z120" i="17" s="1"/>
  <c r="M120" i="17"/>
  <c r="F120" i="17"/>
  <c r="AT119" i="17"/>
  <c r="Y119" i="17"/>
  <c r="Z119" i="17" s="1"/>
  <c r="M119" i="17"/>
  <c r="F119" i="17"/>
  <c r="AT118" i="17"/>
  <c r="Y118" i="17"/>
  <c r="Z118" i="17" s="1"/>
  <c r="M118" i="17"/>
  <c r="N118" i="17" s="1"/>
  <c r="O118" i="17" s="1"/>
  <c r="P118" i="17" s="1"/>
  <c r="R118" i="17" s="1"/>
  <c r="S118" i="17" s="1"/>
  <c r="T118" i="17" s="1"/>
  <c r="F118" i="17"/>
  <c r="AT117" i="17"/>
  <c r="Y117" i="17"/>
  <c r="Z117" i="17" s="1"/>
  <c r="M117" i="17"/>
  <c r="N117" i="17" s="1"/>
  <c r="O117" i="17" s="1"/>
  <c r="P117" i="17" s="1"/>
  <c r="R117" i="17" s="1"/>
  <c r="S117" i="17" s="1"/>
  <c r="T117" i="17" s="1"/>
  <c r="F117" i="17"/>
  <c r="AT116" i="17"/>
  <c r="Y116" i="17"/>
  <c r="Z116" i="17" s="1"/>
  <c r="M116" i="17"/>
  <c r="N116" i="17" s="1"/>
  <c r="O116" i="17" s="1"/>
  <c r="P116" i="17" s="1"/>
  <c r="R116" i="17" s="1"/>
  <c r="S116" i="17" s="1"/>
  <c r="T116" i="17" s="1"/>
  <c r="F116" i="17"/>
  <c r="AT112" i="17"/>
  <c r="Y112" i="17"/>
  <c r="Z112" i="17" s="1"/>
  <c r="M112" i="17"/>
  <c r="F112" i="17"/>
  <c r="AT111" i="17"/>
  <c r="Y111" i="17"/>
  <c r="Z111" i="17" s="1"/>
  <c r="M111" i="17"/>
  <c r="N111" i="17" s="1"/>
  <c r="O111" i="17" s="1"/>
  <c r="P111" i="17" s="1"/>
  <c r="R111" i="17" s="1"/>
  <c r="S111" i="17" s="1"/>
  <c r="T111" i="17" s="1"/>
  <c r="F111" i="17"/>
  <c r="AT110" i="17"/>
  <c r="Y110" i="17"/>
  <c r="Z110" i="17" s="1"/>
  <c r="M110" i="17"/>
  <c r="N110" i="17" s="1"/>
  <c r="O110" i="17" s="1"/>
  <c r="P110" i="17" s="1"/>
  <c r="R110" i="17" s="1"/>
  <c r="S110" i="17" s="1"/>
  <c r="T110" i="17" s="1"/>
  <c r="F110" i="17"/>
  <c r="V6" i="17" l="1"/>
  <c r="AA6" i="17"/>
  <c r="AA8" i="17"/>
  <c r="V8" i="17"/>
  <c r="Q7" i="17"/>
  <c r="R7" i="17" s="1"/>
  <c r="S7" i="17" s="1"/>
  <c r="T7" i="17" s="1"/>
  <c r="V111" i="17"/>
  <c r="AU110" i="17"/>
  <c r="AU116" i="17"/>
  <c r="AU118" i="17"/>
  <c r="AU121" i="17"/>
  <c r="AU112" i="17"/>
  <c r="AU117" i="17"/>
  <c r="AU119" i="17"/>
  <c r="AU120" i="17"/>
  <c r="AU122" i="17"/>
  <c r="V118" i="17"/>
  <c r="V121" i="17"/>
  <c r="AU111" i="17"/>
  <c r="AU123" i="17"/>
  <c r="AU124" i="17"/>
  <c r="V110" i="17"/>
  <c r="V116" i="17"/>
  <c r="V117" i="17"/>
  <c r="AV160" i="17"/>
  <c r="AV144" i="17"/>
  <c r="AV128" i="17"/>
  <c r="AV41" i="17"/>
  <c r="AA159" i="17"/>
  <c r="AA173" i="17"/>
  <c r="AA171" i="17"/>
  <c r="AV171" i="17" s="1"/>
  <c r="AA172" i="17"/>
  <c r="AV172" i="17" s="1"/>
  <c r="AA158" i="17"/>
  <c r="AV158" i="17" s="1"/>
  <c r="AA143" i="17"/>
  <c r="AA145" i="17"/>
  <c r="AA113" i="17"/>
  <c r="AA99" i="17"/>
  <c r="AV99" i="17" s="1"/>
  <c r="AA100" i="17"/>
  <c r="AV100" i="17" s="1"/>
  <c r="AA87" i="17"/>
  <c r="AV87" i="17" s="1"/>
  <c r="AA88" i="17"/>
  <c r="AV88" i="17" s="1"/>
  <c r="AL86" i="17"/>
  <c r="AN86" i="17" s="1"/>
  <c r="BF86" i="17"/>
  <c r="AD86" i="17"/>
  <c r="AA72" i="17"/>
  <c r="AV72" i="17" s="1"/>
  <c r="AA71" i="17"/>
  <c r="AV71" i="17" s="1"/>
  <c r="AA70" i="17"/>
  <c r="AV70" i="17" s="1"/>
  <c r="AA56" i="17"/>
  <c r="AA55" i="17"/>
  <c r="AA39" i="17"/>
  <c r="AV39" i="17" s="1"/>
  <c r="AA40" i="17"/>
  <c r="AV40" i="17" s="1"/>
  <c r="AA26" i="17"/>
  <c r="AA121" i="17"/>
  <c r="AV121" i="17" s="1"/>
  <c r="N122" i="17"/>
  <c r="O122" i="17" s="1"/>
  <c r="P122" i="17" s="1"/>
  <c r="R122" i="17" s="1"/>
  <c r="S122" i="17" s="1"/>
  <c r="T122" i="17" s="1"/>
  <c r="V122" i="17" s="1"/>
  <c r="R123" i="17"/>
  <c r="S123" i="17" s="1"/>
  <c r="T123" i="17" s="1"/>
  <c r="V123" i="17" s="1"/>
  <c r="N120" i="17"/>
  <c r="O120" i="17" s="1"/>
  <c r="P120" i="17" s="1"/>
  <c r="R120" i="17" s="1"/>
  <c r="S120" i="17" s="1"/>
  <c r="T120" i="17" s="1"/>
  <c r="V120" i="17" s="1"/>
  <c r="N124" i="17"/>
  <c r="O124" i="17" s="1"/>
  <c r="P124" i="17" s="1"/>
  <c r="R124" i="17" s="1"/>
  <c r="S124" i="17" s="1"/>
  <c r="T124" i="17" s="1"/>
  <c r="V124" i="17" s="1"/>
  <c r="AA117" i="17"/>
  <c r="AV117" i="17" s="1"/>
  <c r="AA116" i="17"/>
  <c r="AV116" i="17" s="1"/>
  <c r="AA111" i="17"/>
  <c r="AV111" i="17" s="1"/>
  <c r="AA118" i="17"/>
  <c r="AV118" i="17" s="1"/>
  <c r="N112" i="17"/>
  <c r="O112" i="17" s="1"/>
  <c r="P112" i="17" s="1"/>
  <c r="R112" i="17" s="1"/>
  <c r="S112" i="17" s="1"/>
  <c r="T112" i="17" s="1"/>
  <c r="V112" i="17" s="1"/>
  <c r="N119" i="17"/>
  <c r="O119" i="17" s="1"/>
  <c r="P119" i="17" s="1"/>
  <c r="R119" i="17" s="1"/>
  <c r="S119" i="17" s="1"/>
  <c r="T119" i="17" s="1"/>
  <c r="V119" i="17" s="1"/>
  <c r="AA110" i="17"/>
  <c r="AV110" i="17" s="1"/>
  <c r="V7" i="17" l="1"/>
  <c r="AA7" i="17"/>
  <c r="AV143" i="17"/>
  <c r="AV145" i="17"/>
  <c r="AV173" i="17"/>
  <c r="AQ86" i="17"/>
  <c r="AP86" i="17"/>
  <c r="AV113" i="17"/>
  <c r="BF159" i="17"/>
  <c r="AV159" i="17"/>
  <c r="BF160" i="17"/>
  <c r="AL160" i="17"/>
  <c r="AN160" i="17" s="1"/>
  <c r="AD160" i="17"/>
  <c r="AL144" i="17"/>
  <c r="AN144" i="17" s="1"/>
  <c r="BF144" i="17"/>
  <c r="AD144" i="17"/>
  <c r="AL129" i="17"/>
  <c r="AN129" i="17" s="1"/>
  <c r="BF129" i="17"/>
  <c r="AD129" i="17"/>
  <c r="BF130" i="17"/>
  <c r="AD130" i="17"/>
  <c r="AL130" i="17"/>
  <c r="AN130" i="17" s="1"/>
  <c r="BF128" i="17"/>
  <c r="AL128" i="17"/>
  <c r="AN128" i="17" s="1"/>
  <c r="AD128" i="17"/>
  <c r="BF115" i="17"/>
  <c r="AD115" i="17"/>
  <c r="AL115" i="17"/>
  <c r="AN115" i="17" s="1"/>
  <c r="AL114" i="17"/>
  <c r="AN114" i="17" s="1"/>
  <c r="BF114" i="17"/>
  <c r="AD114" i="17"/>
  <c r="AL98" i="17"/>
  <c r="AN98" i="17" s="1"/>
  <c r="BF98" i="17"/>
  <c r="AD98" i="17"/>
  <c r="AF86" i="17"/>
  <c r="AK86" i="17" s="1"/>
  <c r="AJ86" i="17"/>
  <c r="BD86" i="17" s="1"/>
  <c r="BF54" i="17"/>
  <c r="AL54" i="17"/>
  <c r="AN54" i="17" s="1"/>
  <c r="AD54" i="17"/>
  <c r="AL41" i="17"/>
  <c r="AN41" i="17" s="1"/>
  <c r="BF41" i="17"/>
  <c r="AD41" i="17"/>
  <c r="BF27" i="17"/>
  <c r="AL27" i="17"/>
  <c r="AN27" i="17" s="1"/>
  <c r="AD27" i="17"/>
  <c r="BF25" i="17"/>
  <c r="AL25" i="17"/>
  <c r="AN25" i="17" s="1"/>
  <c r="AD25" i="17"/>
  <c r="BF6" i="17"/>
  <c r="AL6" i="17"/>
  <c r="AN6" i="17" s="1"/>
  <c r="AD6" i="17"/>
  <c r="BF8" i="17"/>
  <c r="AL8" i="17"/>
  <c r="AN8" i="17" s="1"/>
  <c r="AD8" i="17"/>
  <c r="AA124" i="17"/>
  <c r="AV124" i="17" s="1"/>
  <c r="AA120" i="17"/>
  <c r="AV120" i="17" s="1"/>
  <c r="AA122" i="17"/>
  <c r="AV122" i="17" s="1"/>
  <c r="AA123" i="17"/>
  <c r="AA112" i="17"/>
  <c r="AA119" i="17"/>
  <c r="AV119" i="17" s="1"/>
  <c r="AT180" i="17"/>
  <c r="Y180" i="17"/>
  <c r="Z180" i="17" s="1"/>
  <c r="M180" i="17"/>
  <c r="N180" i="17" s="1"/>
  <c r="O180" i="17" s="1"/>
  <c r="P180" i="17" s="1"/>
  <c r="R180" i="17" s="1"/>
  <c r="S180" i="17" s="1"/>
  <c r="T180" i="17" s="1"/>
  <c r="F180" i="17"/>
  <c r="AT179" i="17"/>
  <c r="Y179" i="17"/>
  <c r="Z179" i="17" s="1"/>
  <c r="M179" i="17"/>
  <c r="N179" i="17" s="1"/>
  <c r="O179" i="17" s="1"/>
  <c r="P179" i="17" s="1"/>
  <c r="R179" i="17" s="1"/>
  <c r="S179" i="17" s="1"/>
  <c r="T179" i="17" s="1"/>
  <c r="F179" i="17"/>
  <c r="AT178" i="17"/>
  <c r="Y178" i="17"/>
  <c r="Z178" i="17" s="1"/>
  <c r="M178" i="17"/>
  <c r="N178" i="17" s="1"/>
  <c r="O178" i="17" s="1"/>
  <c r="P178" i="17" s="1"/>
  <c r="R178" i="17" s="1"/>
  <c r="S178" i="17" s="1"/>
  <c r="T178" i="17" s="1"/>
  <c r="F178" i="17"/>
  <c r="AT148" i="17"/>
  <c r="Y148" i="17"/>
  <c r="Z148" i="17" s="1"/>
  <c r="M148" i="17"/>
  <c r="F148" i="17"/>
  <c r="AT147" i="17"/>
  <c r="Y147" i="17"/>
  <c r="Z147" i="17" s="1"/>
  <c r="M147" i="17"/>
  <c r="F147" i="17"/>
  <c r="AT103" i="17"/>
  <c r="Y103" i="17"/>
  <c r="Z103" i="17" s="1"/>
  <c r="M103" i="17"/>
  <c r="N103" i="17" s="1"/>
  <c r="O103" i="17" s="1"/>
  <c r="P103" i="17" s="1"/>
  <c r="R103" i="17" s="1"/>
  <c r="S103" i="17" s="1"/>
  <c r="T103" i="17" s="1"/>
  <c r="F103" i="17"/>
  <c r="AT102" i="17"/>
  <c r="Y102" i="17"/>
  <c r="Z102" i="17" s="1"/>
  <c r="M102" i="17"/>
  <c r="F102" i="17"/>
  <c r="Y75" i="17"/>
  <c r="Z75" i="17" s="1"/>
  <c r="M75" i="17"/>
  <c r="N75" i="17" s="1"/>
  <c r="O75" i="17" s="1"/>
  <c r="P75" i="17" s="1"/>
  <c r="R75" i="17" s="1"/>
  <c r="S75" i="17" s="1"/>
  <c r="T75" i="17" s="1"/>
  <c r="F75" i="17"/>
  <c r="Y74" i="17"/>
  <c r="Z74" i="17" s="1"/>
  <c r="M74" i="17"/>
  <c r="N74" i="17" s="1"/>
  <c r="O74" i="17" s="1"/>
  <c r="P74" i="17" s="1"/>
  <c r="R74" i="17" s="1"/>
  <c r="S74" i="17" s="1"/>
  <c r="T74" i="17" s="1"/>
  <c r="F74" i="17"/>
  <c r="Y61" i="17"/>
  <c r="Z61" i="17" s="1"/>
  <c r="M61" i="17"/>
  <c r="F61" i="17"/>
  <c r="Y60" i="17"/>
  <c r="Z60" i="17" s="1"/>
  <c r="M60" i="17"/>
  <c r="F60" i="17"/>
  <c r="Y16" i="17"/>
  <c r="Z16" i="17" s="1"/>
  <c r="M16" i="17"/>
  <c r="F16" i="17"/>
  <c r="Y30" i="17"/>
  <c r="Z30" i="17" s="1"/>
  <c r="M30" i="17"/>
  <c r="N30" i="17" s="1"/>
  <c r="O30" i="17" s="1"/>
  <c r="P30" i="17" s="1"/>
  <c r="R30" i="17" s="1"/>
  <c r="S30" i="17" s="1"/>
  <c r="T30" i="17" s="1"/>
  <c r="F30" i="17"/>
  <c r="Y29" i="17"/>
  <c r="Z29" i="17" s="1"/>
  <c r="M29" i="17"/>
  <c r="F29" i="17"/>
  <c r="AL159" i="17" l="1"/>
  <c r="AN159" i="17" s="1"/>
  <c r="AQ159" i="17" s="1"/>
  <c r="V30" i="17"/>
  <c r="V74" i="17"/>
  <c r="V179" i="17"/>
  <c r="V180" i="17"/>
  <c r="AD159" i="17"/>
  <c r="AF159" i="17" s="1"/>
  <c r="AK159" i="17" s="1"/>
  <c r="V103" i="17"/>
  <c r="V178" i="17"/>
  <c r="AU147" i="17"/>
  <c r="AU180" i="17"/>
  <c r="AQ114" i="17"/>
  <c r="AP114" i="17"/>
  <c r="AQ129" i="17"/>
  <c r="AP129" i="17"/>
  <c r="AP144" i="17"/>
  <c r="AQ144" i="17"/>
  <c r="AP159" i="17"/>
  <c r="AQ27" i="17"/>
  <c r="AP27" i="17"/>
  <c r="AQ115" i="17"/>
  <c r="AP115" i="17"/>
  <c r="AQ128" i="17"/>
  <c r="AP128" i="17"/>
  <c r="AU102" i="17"/>
  <c r="AU148" i="17"/>
  <c r="AU179" i="17"/>
  <c r="AV123" i="17"/>
  <c r="AQ25" i="17"/>
  <c r="AP25" i="17"/>
  <c r="AQ54" i="17"/>
  <c r="AP54" i="17"/>
  <c r="AU103" i="17"/>
  <c r="AU178" i="17"/>
  <c r="V75" i="17"/>
  <c r="AV112" i="17"/>
  <c r="AQ8" i="17"/>
  <c r="AP8" i="17"/>
  <c r="AQ41" i="17"/>
  <c r="AP41" i="17"/>
  <c r="AG86" i="17"/>
  <c r="AQ98" i="17"/>
  <c r="AP98" i="17"/>
  <c r="AQ130" i="17"/>
  <c r="AP130" i="17"/>
  <c r="AP160" i="17"/>
  <c r="AQ160" i="17"/>
  <c r="AP6" i="17"/>
  <c r="AQ6" i="17"/>
  <c r="BF172" i="17"/>
  <c r="AD172" i="17"/>
  <c r="AL172" i="17"/>
  <c r="AN172" i="17" s="1"/>
  <c r="BF173" i="17"/>
  <c r="AD173" i="17"/>
  <c r="AL173" i="17"/>
  <c r="AN173" i="17" s="1"/>
  <c r="BF171" i="17"/>
  <c r="AD171" i="17"/>
  <c r="AL171" i="17"/>
  <c r="AN171" i="17" s="1"/>
  <c r="AF160" i="17"/>
  <c r="AK160" i="17" s="1"/>
  <c r="AJ160" i="17"/>
  <c r="BD160" i="17" s="1"/>
  <c r="AL158" i="17"/>
  <c r="AN158" i="17" s="1"/>
  <c r="BF158" i="17"/>
  <c r="AD158" i="17"/>
  <c r="AL143" i="17"/>
  <c r="AN143" i="17" s="1"/>
  <c r="BF143" i="17"/>
  <c r="AD143" i="17"/>
  <c r="AF144" i="17"/>
  <c r="AK144" i="17" s="1"/>
  <c r="AJ144" i="17"/>
  <c r="BD144" i="17" s="1"/>
  <c r="BF145" i="17"/>
  <c r="AD145" i="17"/>
  <c r="AL145" i="17"/>
  <c r="AN145" i="17" s="1"/>
  <c r="AF128" i="17"/>
  <c r="AK128" i="17" s="1"/>
  <c r="AJ128" i="17"/>
  <c r="BD128" i="17" s="1"/>
  <c r="AJ129" i="17"/>
  <c r="BD129" i="17" s="1"/>
  <c r="AF129" i="17"/>
  <c r="AK129" i="17" s="1"/>
  <c r="AF130" i="17"/>
  <c r="AK130" i="17" s="1"/>
  <c r="AJ130" i="17"/>
  <c r="BD130" i="17" s="1"/>
  <c r="AF115" i="17"/>
  <c r="AK115" i="17" s="1"/>
  <c r="AJ115" i="17"/>
  <c r="BD115" i="17" s="1"/>
  <c r="AF114" i="17"/>
  <c r="AK114" i="17" s="1"/>
  <c r="AJ114" i="17"/>
  <c r="BD114" i="17" s="1"/>
  <c r="BF113" i="17"/>
  <c r="AD113" i="17"/>
  <c r="AL113" i="17"/>
  <c r="AN113" i="17" s="1"/>
  <c r="AF98" i="17"/>
  <c r="AK98" i="17" s="1"/>
  <c r="AJ98" i="17"/>
  <c r="BD98" i="17" s="1"/>
  <c r="BF99" i="17"/>
  <c r="AD99" i="17"/>
  <c r="AL99" i="17"/>
  <c r="AN99" i="17" s="1"/>
  <c r="AD100" i="17"/>
  <c r="AL100" i="17"/>
  <c r="AN100" i="17" s="1"/>
  <c r="BF100" i="17"/>
  <c r="AD88" i="17"/>
  <c r="AL88" i="17"/>
  <c r="AN88" i="17" s="1"/>
  <c r="BF88" i="17"/>
  <c r="BF87" i="17"/>
  <c r="AD87" i="17"/>
  <c r="AL87" i="17"/>
  <c r="AN87" i="17" s="1"/>
  <c r="BF72" i="17"/>
  <c r="AD72" i="17"/>
  <c r="AL72" i="17"/>
  <c r="AN72" i="17" s="1"/>
  <c r="BF71" i="17"/>
  <c r="AD71" i="17"/>
  <c r="AL71" i="17"/>
  <c r="AN71" i="17" s="1"/>
  <c r="BF70" i="17"/>
  <c r="AD70" i="17"/>
  <c r="AL70" i="17"/>
  <c r="AN70" i="17" s="1"/>
  <c r="BF56" i="17"/>
  <c r="AL56" i="17"/>
  <c r="AN56" i="17" s="1"/>
  <c r="AD56" i="17"/>
  <c r="AR54" i="17"/>
  <c r="AJ54" i="17"/>
  <c r="BD54" i="17" s="1"/>
  <c r="AF54" i="17"/>
  <c r="AK54" i="17" s="1"/>
  <c r="AD55" i="17"/>
  <c r="BF55" i="17"/>
  <c r="AL55" i="17"/>
  <c r="AN55" i="17" s="1"/>
  <c r="AD39" i="17"/>
  <c r="AL39" i="17"/>
  <c r="AN39" i="17" s="1"/>
  <c r="BF39" i="17"/>
  <c r="AL40" i="17"/>
  <c r="AN40" i="17" s="1"/>
  <c r="BF40" i="17"/>
  <c r="AD40" i="17"/>
  <c r="AF41" i="17"/>
  <c r="AK41" i="17" s="1"/>
  <c r="AJ41" i="17"/>
  <c r="BD41" i="17" s="1"/>
  <c r="AR25" i="17"/>
  <c r="AF25" i="17"/>
  <c r="AK25" i="17" s="1"/>
  <c r="AJ25" i="17"/>
  <c r="BD25" i="17" s="1"/>
  <c r="AR27" i="17"/>
  <c r="AF27" i="17"/>
  <c r="AK27" i="17" s="1"/>
  <c r="AJ27" i="17"/>
  <c r="BD27" i="17" s="1"/>
  <c r="AD26" i="17"/>
  <c r="BF26" i="17"/>
  <c r="AL26" i="17"/>
  <c r="AN26" i="17" s="1"/>
  <c r="AR8" i="17"/>
  <c r="AF8" i="17"/>
  <c r="AK8" i="17" s="1"/>
  <c r="AJ8" i="17"/>
  <c r="BD8" i="17" s="1"/>
  <c r="AR6" i="17"/>
  <c r="AJ6" i="17"/>
  <c r="BD6" i="17" s="1"/>
  <c r="AF6" i="17"/>
  <c r="AK6" i="17" s="1"/>
  <c r="AD7" i="17"/>
  <c r="BF7" i="17"/>
  <c r="AL7" i="17"/>
  <c r="AN7" i="17" s="1"/>
  <c r="AL121" i="17"/>
  <c r="AN121" i="17" s="1"/>
  <c r="AD121" i="17"/>
  <c r="AD116" i="17"/>
  <c r="AL116" i="17"/>
  <c r="AN116" i="17" s="1"/>
  <c r="AL111" i="17"/>
  <c r="AN111" i="17" s="1"/>
  <c r="AD111" i="17"/>
  <c r="AL118" i="17"/>
  <c r="AN118" i="17" s="1"/>
  <c r="AD118" i="17"/>
  <c r="AL117" i="17"/>
  <c r="AN117" i="17" s="1"/>
  <c r="AD117" i="17"/>
  <c r="AD110" i="17"/>
  <c r="AL110" i="17"/>
  <c r="AN110" i="17" s="1"/>
  <c r="AA180" i="17"/>
  <c r="AV180" i="17" s="1"/>
  <c r="AA179" i="17"/>
  <c r="AV179" i="17" s="1"/>
  <c r="AA178" i="17"/>
  <c r="N147" i="17"/>
  <c r="O147" i="17" s="1"/>
  <c r="P147" i="17" s="1"/>
  <c r="R147" i="17" s="1"/>
  <c r="S147" i="17" s="1"/>
  <c r="T147" i="17" s="1"/>
  <c r="V147" i="17" s="1"/>
  <c r="N148" i="17"/>
  <c r="O148" i="17" s="1"/>
  <c r="P148" i="17" s="1"/>
  <c r="R148" i="17" s="1"/>
  <c r="S148" i="17" s="1"/>
  <c r="T148" i="17" s="1"/>
  <c r="V148" i="17" s="1"/>
  <c r="AA103" i="17"/>
  <c r="AV103" i="17" s="1"/>
  <c r="N102" i="17"/>
  <c r="O102" i="17" s="1"/>
  <c r="P102" i="17" s="1"/>
  <c r="R102" i="17" s="1"/>
  <c r="S102" i="17" s="1"/>
  <c r="T102" i="17" s="1"/>
  <c r="V102" i="17" s="1"/>
  <c r="AA75" i="17"/>
  <c r="AA74" i="17"/>
  <c r="AV74" i="17" s="1"/>
  <c r="N60" i="17"/>
  <c r="O60" i="17" s="1"/>
  <c r="P60" i="17" s="1"/>
  <c r="R60" i="17" s="1"/>
  <c r="S60" i="17" s="1"/>
  <c r="T60" i="17" s="1"/>
  <c r="V60" i="17" s="1"/>
  <c r="N61" i="17"/>
  <c r="O61" i="17" s="1"/>
  <c r="P61" i="17" s="1"/>
  <c r="R61" i="17" s="1"/>
  <c r="S61" i="17" s="1"/>
  <c r="T61" i="17" s="1"/>
  <c r="V61" i="17" s="1"/>
  <c r="N16" i="17"/>
  <c r="O16" i="17" s="1"/>
  <c r="P16" i="17" s="1"/>
  <c r="AA30" i="17"/>
  <c r="N29" i="17"/>
  <c r="O29" i="17" s="1"/>
  <c r="P29" i="17" s="1"/>
  <c r="R29" i="17" s="1"/>
  <c r="S29" i="17" s="1"/>
  <c r="T29" i="17" s="1"/>
  <c r="V29" i="17" s="1"/>
  <c r="F9" i="17"/>
  <c r="F10" i="17"/>
  <c r="F11" i="17"/>
  <c r="F12" i="17"/>
  <c r="F13" i="17"/>
  <c r="F14" i="17"/>
  <c r="F15" i="17"/>
  <c r="F17" i="17"/>
  <c r="F18" i="17"/>
  <c r="F19" i="17"/>
  <c r="M9" i="17"/>
  <c r="Y9" i="17"/>
  <c r="Z9" i="17" s="1"/>
  <c r="M10" i="17"/>
  <c r="Y10" i="17"/>
  <c r="Z10" i="17" s="1"/>
  <c r="M11" i="17"/>
  <c r="Y11" i="17"/>
  <c r="Z11" i="17" s="1"/>
  <c r="M12" i="17"/>
  <c r="Y12" i="17"/>
  <c r="Z12" i="17" s="1"/>
  <c r="M13" i="17"/>
  <c r="Y13" i="17"/>
  <c r="Z13" i="17" s="1"/>
  <c r="M14" i="17"/>
  <c r="Y14" i="17"/>
  <c r="Z14" i="17" s="1"/>
  <c r="M15" i="17"/>
  <c r="Y15" i="17"/>
  <c r="Z15" i="17" s="1"/>
  <c r="M17" i="17"/>
  <c r="Y17" i="17"/>
  <c r="Z17" i="17" s="1"/>
  <c r="M18" i="17"/>
  <c r="N18" i="17" s="1"/>
  <c r="O18" i="17" s="1"/>
  <c r="P18" i="17" s="1"/>
  <c r="R18" i="17" s="1"/>
  <c r="S18" i="17" s="1"/>
  <c r="T18" i="17" s="1"/>
  <c r="Y18" i="17"/>
  <c r="Z18" i="17" s="1"/>
  <c r="M19" i="17"/>
  <c r="N19" i="17" s="1"/>
  <c r="O19" i="17" s="1"/>
  <c r="P19" i="17" s="1"/>
  <c r="R19" i="17" s="1"/>
  <c r="S19" i="17" s="1"/>
  <c r="T19" i="17" s="1"/>
  <c r="Y19" i="17"/>
  <c r="Z19" i="17" s="1"/>
  <c r="Q16" i="17" l="1"/>
  <c r="R16" i="17" s="1"/>
  <c r="S16" i="17" s="1"/>
  <c r="T16" i="17" s="1"/>
  <c r="AJ159" i="17"/>
  <c r="BD159" i="17" s="1"/>
  <c r="AQ117" i="17"/>
  <c r="AP117" i="17"/>
  <c r="AU27" i="17"/>
  <c r="AV27" i="17"/>
  <c r="AQ55" i="17"/>
  <c r="AP55" i="17"/>
  <c r="AG114" i="17"/>
  <c r="AP171" i="17"/>
  <c r="BE171" i="17" s="1"/>
  <c r="AQ171" i="17"/>
  <c r="AP111" i="17"/>
  <c r="AQ111" i="17"/>
  <c r="AG8" i="17"/>
  <c r="AG41" i="17"/>
  <c r="AV54" i="17"/>
  <c r="AU54" i="17"/>
  <c r="AQ70" i="17"/>
  <c r="AP70" i="17"/>
  <c r="AQ100" i="17"/>
  <c r="AP100" i="17"/>
  <c r="AG129" i="17"/>
  <c r="AP145" i="17"/>
  <c r="AQ145" i="17"/>
  <c r="AG144" i="17"/>
  <c r="AG159" i="17"/>
  <c r="AV75" i="17"/>
  <c r="AQ110" i="17"/>
  <c r="AP110" i="17"/>
  <c r="AQ40" i="17"/>
  <c r="AP40" i="17"/>
  <c r="AQ71" i="17"/>
  <c r="AP71" i="17"/>
  <c r="AG130" i="17"/>
  <c r="V19" i="17"/>
  <c r="AQ118" i="17"/>
  <c r="AP118" i="17"/>
  <c r="AQ121" i="17"/>
  <c r="AP121" i="17"/>
  <c r="AV8" i="17"/>
  <c r="AU8" i="17"/>
  <c r="AQ87" i="17"/>
  <c r="AP87" i="17"/>
  <c r="AQ88" i="17"/>
  <c r="AP88" i="17"/>
  <c r="AG115" i="17"/>
  <c r="AP172" i="17"/>
  <c r="BE172" i="17" s="1"/>
  <c r="AQ172" i="17"/>
  <c r="AI86" i="17"/>
  <c r="BC86" i="17" s="1"/>
  <c r="AQ113" i="17"/>
  <c r="AP113" i="17"/>
  <c r="AG128" i="17"/>
  <c r="AP143" i="17"/>
  <c r="AQ143" i="17"/>
  <c r="AQ116" i="17"/>
  <c r="AP116" i="17"/>
  <c r="AG25" i="17"/>
  <c r="V18" i="17"/>
  <c r="AQ26" i="17"/>
  <c r="AP26" i="17"/>
  <c r="AG27" i="17"/>
  <c r="AV25" i="17"/>
  <c r="AU25" i="17"/>
  <c r="AG54" i="17"/>
  <c r="AQ56" i="17"/>
  <c r="AP56" i="17"/>
  <c r="AQ72" i="17"/>
  <c r="AP72" i="17"/>
  <c r="AQ99" i="17"/>
  <c r="AP99" i="17"/>
  <c r="AG98" i="17"/>
  <c r="AQ158" i="17"/>
  <c r="AP158" i="17"/>
  <c r="AG160" i="17"/>
  <c r="AP173" i="17"/>
  <c r="BE173" i="17" s="1"/>
  <c r="AQ173" i="17"/>
  <c r="AV178" i="17"/>
  <c r="AQ39" i="17"/>
  <c r="AP39" i="17"/>
  <c r="AQ7" i="17"/>
  <c r="AP7" i="17"/>
  <c r="AG6" i="17"/>
  <c r="AU6" i="17"/>
  <c r="AV6" i="17"/>
  <c r="AJ171" i="17"/>
  <c r="BD171" i="17" s="1"/>
  <c r="AF171" i="17"/>
  <c r="AK171" i="17" s="1"/>
  <c r="AJ173" i="17"/>
  <c r="BD173" i="17" s="1"/>
  <c r="AF173" i="17"/>
  <c r="AK173" i="17" s="1"/>
  <c r="AJ172" i="17"/>
  <c r="BD172" i="17" s="1"/>
  <c r="AF172" i="17"/>
  <c r="AK172" i="17" s="1"/>
  <c r="AF158" i="17"/>
  <c r="AK158" i="17" s="1"/>
  <c r="AJ158" i="17"/>
  <c r="BD158" i="17" s="1"/>
  <c r="AF143" i="17"/>
  <c r="AK143" i="17" s="1"/>
  <c r="AJ143" i="17"/>
  <c r="BD143" i="17" s="1"/>
  <c r="AF145" i="17"/>
  <c r="AK145" i="17" s="1"/>
  <c r="AJ145" i="17"/>
  <c r="BD145" i="17" s="1"/>
  <c r="AJ113" i="17"/>
  <c r="BD113" i="17" s="1"/>
  <c r="AF113" i="17"/>
  <c r="AK113" i="17" s="1"/>
  <c r="AF99" i="17"/>
  <c r="AK99" i="17" s="1"/>
  <c r="AJ99" i="17"/>
  <c r="BD99" i="17" s="1"/>
  <c r="AJ100" i="17"/>
  <c r="BD100" i="17" s="1"/>
  <c r="AF100" i="17"/>
  <c r="AK100" i="17" s="1"/>
  <c r="AJ88" i="17"/>
  <c r="BD88" i="17" s="1"/>
  <c r="AF88" i="17"/>
  <c r="AK88" i="17" s="1"/>
  <c r="AF87" i="17"/>
  <c r="AK87" i="17" s="1"/>
  <c r="AJ87" i="17"/>
  <c r="BD87" i="17" s="1"/>
  <c r="AW86" i="17"/>
  <c r="AJ70" i="17"/>
  <c r="BD70" i="17" s="1"/>
  <c r="AF70" i="17"/>
  <c r="AK70" i="17" s="1"/>
  <c r="AJ71" i="17"/>
  <c r="BD71" i="17" s="1"/>
  <c r="AF71" i="17"/>
  <c r="AK71" i="17" s="1"/>
  <c r="AJ72" i="17"/>
  <c r="BD72" i="17" s="1"/>
  <c r="AF72" i="17"/>
  <c r="AK72" i="17" s="1"/>
  <c r="AR56" i="17"/>
  <c r="AF56" i="17"/>
  <c r="AK56" i="17" s="1"/>
  <c r="AJ56" i="17"/>
  <c r="BD56" i="17" s="1"/>
  <c r="AJ55" i="17"/>
  <c r="BD55" i="17" s="1"/>
  <c r="AR55" i="17"/>
  <c r="AF55" i="17"/>
  <c r="AK55" i="17" s="1"/>
  <c r="AF40" i="17"/>
  <c r="AK40" i="17" s="1"/>
  <c r="AJ40" i="17"/>
  <c r="BD40" i="17" s="1"/>
  <c r="AJ39" i="17"/>
  <c r="BD39" i="17" s="1"/>
  <c r="AF39" i="17"/>
  <c r="AK39" i="17" s="1"/>
  <c r="AJ26" i="17"/>
  <c r="BD26" i="17" s="1"/>
  <c r="AR26" i="17"/>
  <c r="AF26" i="17"/>
  <c r="AK26" i="17" s="1"/>
  <c r="AJ7" i="17"/>
  <c r="BD7" i="17" s="1"/>
  <c r="AF7" i="17"/>
  <c r="AK7" i="17" s="1"/>
  <c r="AR7" i="17"/>
  <c r="AL124" i="17"/>
  <c r="AN124" i="17" s="1"/>
  <c r="AD124" i="17"/>
  <c r="AL120" i="17"/>
  <c r="AN120" i="17" s="1"/>
  <c r="AD120" i="17"/>
  <c r="AL123" i="17"/>
  <c r="AN123" i="17" s="1"/>
  <c r="AD123" i="17"/>
  <c r="AF121" i="17"/>
  <c r="AK121" i="17" s="1"/>
  <c r="AJ121" i="17"/>
  <c r="BD121" i="17" s="1"/>
  <c r="AD122" i="17"/>
  <c r="AL122" i="17"/>
  <c r="AN122" i="17" s="1"/>
  <c r="AD112" i="17"/>
  <c r="AL112" i="17"/>
  <c r="AN112" i="17" s="1"/>
  <c r="AD119" i="17"/>
  <c r="AL119" i="17"/>
  <c r="AN119" i="17" s="1"/>
  <c r="AF111" i="17"/>
  <c r="AK111" i="17" s="1"/>
  <c r="AJ111" i="17"/>
  <c r="BD111" i="17" s="1"/>
  <c r="AJ116" i="17"/>
  <c r="BD116" i="17" s="1"/>
  <c r="AF116" i="17"/>
  <c r="AK116" i="17" s="1"/>
  <c r="AJ117" i="17"/>
  <c r="BD117" i="17" s="1"/>
  <c r="AF117" i="17"/>
  <c r="AK117" i="17" s="1"/>
  <c r="AF118" i="17"/>
  <c r="AK118" i="17" s="1"/>
  <c r="AJ118" i="17"/>
  <c r="BD118" i="17" s="1"/>
  <c r="AJ110" i="17"/>
  <c r="BD110" i="17" s="1"/>
  <c r="AF110" i="17"/>
  <c r="AK110" i="17" s="1"/>
  <c r="BF179" i="17"/>
  <c r="BF178" i="17"/>
  <c r="BF180" i="17"/>
  <c r="AA148" i="17"/>
  <c r="AV148" i="17" s="1"/>
  <c r="AA147" i="17"/>
  <c r="AV147" i="17" s="1"/>
  <c r="AA102" i="17"/>
  <c r="AV102" i="17" s="1"/>
  <c r="AA60" i="17"/>
  <c r="AA61" i="17"/>
  <c r="AA29" i="17"/>
  <c r="AA19" i="17"/>
  <c r="AA18" i="17"/>
  <c r="N17" i="17"/>
  <c r="O17" i="17" s="1"/>
  <c r="P17" i="17" s="1"/>
  <c r="R17" i="17" s="1"/>
  <c r="S17" i="17" s="1"/>
  <c r="T17" i="17" s="1"/>
  <c r="V17" i="17" s="1"/>
  <c r="N15" i="17"/>
  <c r="O15" i="17" s="1"/>
  <c r="P15" i="17" s="1"/>
  <c r="N14" i="17"/>
  <c r="O14" i="17" s="1"/>
  <c r="P14" i="17" s="1"/>
  <c r="N13" i="17"/>
  <c r="O13" i="17" s="1"/>
  <c r="P13" i="17" s="1"/>
  <c r="N12" i="17"/>
  <c r="O12" i="17" s="1"/>
  <c r="P12" i="17" s="1"/>
  <c r="N11" i="17"/>
  <c r="O11" i="17" s="1"/>
  <c r="P11" i="17" s="1"/>
  <c r="N10" i="17"/>
  <c r="O10" i="17" s="1"/>
  <c r="P10" i="17" s="1"/>
  <c r="N9" i="17"/>
  <c r="O9" i="17" s="1"/>
  <c r="P9" i="17" s="1"/>
  <c r="AT154" i="17"/>
  <c r="Y154" i="17"/>
  <c r="Z154" i="17" s="1"/>
  <c r="M154" i="17"/>
  <c r="F154" i="17"/>
  <c r="AT153" i="17"/>
  <c r="Y153" i="17"/>
  <c r="Z153" i="17" s="1"/>
  <c r="M153" i="17"/>
  <c r="F153" i="17"/>
  <c r="AT152" i="17"/>
  <c r="Y152" i="17"/>
  <c r="Z152" i="17" s="1"/>
  <c r="M152" i="17"/>
  <c r="F152" i="17"/>
  <c r="AT151" i="17"/>
  <c r="Y151" i="17"/>
  <c r="Z151" i="17" s="1"/>
  <c r="M151" i="17"/>
  <c r="F151" i="17"/>
  <c r="Y79" i="17"/>
  <c r="Z79" i="17" s="1"/>
  <c r="M79" i="17"/>
  <c r="F79" i="17"/>
  <c r="Y78" i="17"/>
  <c r="Z78" i="17" s="1"/>
  <c r="M78" i="17"/>
  <c r="N78" i="17" s="1"/>
  <c r="O78" i="17" s="1"/>
  <c r="P78" i="17" s="1"/>
  <c r="R78" i="17" s="1"/>
  <c r="S78" i="17" s="1"/>
  <c r="T78" i="17" s="1"/>
  <c r="F78" i="17"/>
  <c r="Y34" i="17"/>
  <c r="Z34" i="17" s="1"/>
  <c r="M34" i="17"/>
  <c r="F34" i="17"/>
  <c r="Y33" i="17"/>
  <c r="Z33" i="17" s="1"/>
  <c r="M33" i="17"/>
  <c r="N33" i="17" s="1"/>
  <c r="O33" i="17" s="1"/>
  <c r="P33" i="17" s="1"/>
  <c r="R33" i="17" s="1"/>
  <c r="S33" i="17" s="1"/>
  <c r="T33" i="17" s="1"/>
  <c r="F33" i="17"/>
  <c r="R13" i="17" l="1"/>
  <c r="S13" i="17" s="1"/>
  <c r="T13" i="17" s="1"/>
  <c r="V13" i="17" s="1"/>
  <c r="Q13" i="17"/>
  <c r="Q14" i="17"/>
  <c r="R14" i="17" s="1"/>
  <c r="S14" i="17" s="1"/>
  <c r="T14" i="17" s="1"/>
  <c r="V16" i="17"/>
  <c r="AA16" i="17"/>
  <c r="Q15" i="17"/>
  <c r="R15" i="17" s="1"/>
  <c r="S15" i="17" s="1"/>
  <c r="T15" i="17" s="1"/>
  <c r="V15" i="17" s="1"/>
  <c r="Q12" i="17"/>
  <c r="R12" i="17" s="1"/>
  <c r="S12" i="17" s="1"/>
  <c r="T12" i="17" s="1"/>
  <c r="Q11" i="17"/>
  <c r="R11" i="17" s="1"/>
  <c r="S11" i="17" s="1"/>
  <c r="T11" i="17" s="1"/>
  <c r="Q10" i="17"/>
  <c r="R10" i="17" s="1"/>
  <c r="S10" i="17" s="1"/>
  <c r="T10" i="17" s="1"/>
  <c r="Q9" i="17"/>
  <c r="R9" i="17" s="1"/>
  <c r="S9" i="17" s="1"/>
  <c r="T9" i="17" s="1"/>
  <c r="V33" i="17"/>
  <c r="AG143" i="17"/>
  <c r="AI25" i="17"/>
  <c r="BC25" i="17" s="1"/>
  <c r="AG121" i="17"/>
  <c r="AG87" i="17"/>
  <c r="AI130" i="17"/>
  <c r="BC130" i="17" s="1"/>
  <c r="AG40" i="17"/>
  <c r="AI98" i="17"/>
  <c r="BC98" i="17" s="1"/>
  <c r="AG116" i="17"/>
  <c r="AQ122" i="17"/>
  <c r="AP122" i="17"/>
  <c r="AG56" i="17"/>
  <c r="AG71" i="17"/>
  <c r="AG88" i="17"/>
  <c r="AI159" i="17"/>
  <c r="BC159" i="17" s="1"/>
  <c r="AI114" i="17"/>
  <c r="BC114" i="17" s="1"/>
  <c r="V78" i="17"/>
  <c r="AU151" i="17"/>
  <c r="AU152" i="17"/>
  <c r="AU153" i="17"/>
  <c r="AU154" i="17"/>
  <c r="AG118" i="17"/>
  <c r="AQ123" i="17"/>
  <c r="AP123" i="17"/>
  <c r="AQ124" i="17"/>
  <c r="AP124" i="17"/>
  <c r="AG26" i="17"/>
  <c r="AV55" i="17"/>
  <c r="AU55" i="17"/>
  <c r="AU56" i="17"/>
  <c r="AV56" i="17"/>
  <c r="AG99" i="17"/>
  <c r="AG145" i="17"/>
  <c r="AG158" i="17"/>
  <c r="AI128" i="17"/>
  <c r="BC128" i="17" s="1"/>
  <c r="AI8" i="17"/>
  <c r="BC8" i="17" s="1"/>
  <c r="AG111" i="17"/>
  <c r="AQ120" i="17"/>
  <c r="AP120" i="17"/>
  <c r="AI54" i="17"/>
  <c r="BC54" i="17" s="1"/>
  <c r="AP119" i="17"/>
  <c r="AQ119" i="17"/>
  <c r="AG55" i="17"/>
  <c r="AY86" i="17"/>
  <c r="BE86" i="17" s="1"/>
  <c r="AZ86" i="17"/>
  <c r="BB86" i="17" s="1"/>
  <c r="AG173" i="17"/>
  <c r="AG110" i="17"/>
  <c r="AG117" i="17"/>
  <c r="AQ112" i="17"/>
  <c r="AP112" i="17"/>
  <c r="AV26" i="17"/>
  <c r="AU26" i="17"/>
  <c r="AG72" i="17"/>
  <c r="AG70" i="17"/>
  <c r="AG100" i="17"/>
  <c r="AG113" i="17"/>
  <c r="AG172" i="17"/>
  <c r="AG171" i="17"/>
  <c r="AI160" i="17"/>
  <c r="BC160" i="17" s="1"/>
  <c r="AI27" i="17"/>
  <c r="BC27" i="17" s="1"/>
  <c r="BA86" i="17"/>
  <c r="AI115" i="17"/>
  <c r="BC115" i="17" s="1"/>
  <c r="AI144" i="17"/>
  <c r="BC144" i="17" s="1"/>
  <c r="AI129" i="17"/>
  <c r="BC129" i="17" s="1"/>
  <c r="AI41" i="17"/>
  <c r="BC41" i="17" s="1"/>
  <c r="AG39" i="17"/>
  <c r="AV7" i="17"/>
  <c r="AU7" i="17"/>
  <c r="AG7" i="17"/>
  <c r="AI6" i="17"/>
  <c r="BC6" i="17" s="1"/>
  <c r="AW160" i="17"/>
  <c r="BA160" i="17" s="1"/>
  <c r="AW159" i="17"/>
  <c r="AW144" i="17"/>
  <c r="BA144" i="17" s="1"/>
  <c r="AW129" i="17"/>
  <c r="BA129" i="17" s="1"/>
  <c r="AW128" i="17"/>
  <c r="BA128" i="17" s="1"/>
  <c r="AW130" i="17"/>
  <c r="AW115" i="17"/>
  <c r="BA115" i="17" s="1"/>
  <c r="AW114" i="17"/>
  <c r="BA114" i="17" s="1"/>
  <c r="AW98" i="17"/>
  <c r="BA98" i="17" s="1"/>
  <c r="AW54" i="17"/>
  <c r="AW41" i="17"/>
  <c r="AW27" i="17"/>
  <c r="AW25" i="17"/>
  <c r="AW6" i="17"/>
  <c r="AW8" i="17"/>
  <c r="BA8" i="17" s="1"/>
  <c r="AF122" i="17"/>
  <c r="AK122" i="17" s="1"/>
  <c r="AJ122" i="17"/>
  <c r="BD122" i="17" s="1"/>
  <c r="AJ123" i="17"/>
  <c r="BD123" i="17" s="1"/>
  <c r="AF123" i="17"/>
  <c r="AK123" i="17" s="1"/>
  <c r="AJ120" i="17"/>
  <c r="BD120" i="17" s="1"/>
  <c r="AF120" i="17"/>
  <c r="AK120" i="17" s="1"/>
  <c r="AF124" i="17"/>
  <c r="AK124" i="17" s="1"/>
  <c r="AJ124" i="17"/>
  <c r="BD124" i="17" s="1"/>
  <c r="AF119" i="17"/>
  <c r="AK119" i="17" s="1"/>
  <c r="AJ119" i="17"/>
  <c r="BD119" i="17" s="1"/>
  <c r="AF112" i="17"/>
  <c r="AK112" i="17" s="1"/>
  <c r="AJ112" i="17"/>
  <c r="BD112" i="17" s="1"/>
  <c r="AL179" i="17"/>
  <c r="AN179" i="17" s="1"/>
  <c r="AD179" i="17"/>
  <c r="AL180" i="17"/>
  <c r="AN180" i="17" s="1"/>
  <c r="AD180" i="17"/>
  <c r="AL178" i="17"/>
  <c r="AN178" i="17" s="1"/>
  <c r="AD178" i="17"/>
  <c r="AD103" i="17"/>
  <c r="AL103" i="17"/>
  <c r="AN103" i="17" s="1"/>
  <c r="BF103" i="17"/>
  <c r="AL74" i="17"/>
  <c r="AN74" i="17" s="1"/>
  <c r="BF74" i="17"/>
  <c r="AD74" i="17"/>
  <c r="AL75" i="17"/>
  <c r="AN75" i="17" s="1"/>
  <c r="AD75" i="17"/>
  <c r="BF75" i="17"/>
  <c r="AL30" i="17"/>
  <c r="AN30" i="17" s="1"/>
  <c r="BF30" i="17"/>
  <c r="AD30" i="17"/>
  <c r="AA17" i="17"/>
  <c r="N151" i="17"/>
  <c r="O151" i="17" s="1"/>
  <c r="P151" i="17" s="1"/>
  <c r="R151" i="17" s="1"/>
  <c r="S151" i="17" s="1"/>
  <c r="T151" i="17" s="1"/>
  <c r="V151" i="17" s="1"/>
  <c r="N152" i="17"/>
  <c r="O152" i="17" s="1"/>
  <c r="P152" i="17" s="1"/>
  <c r="R152" i="17" s="1"/>
  <c r="S152" i="17" s="1"/>
  <c r="T152" i="17" s="1"/>
  <c r="V152" i="17" s="1"/>
  <c r="N153" i="17"/>
  <c r="O153" i="17" s="1"/>
  <c r="P153" i="17" s="1"/>
  <c r="R153" i="17" s="1"/>
  <c r="S153" i="17" s="1"/>
  <c r="T153" i="17" s="1"/>
  <c r="V153" i="17" s="1"/>
  <c r="N154" i="17"/>
  <c r="O154" i="17" s="1"/>
  <c r="P154" i="17" s="1"/>
  <c r="R154" i="17" s="1"/>
  <c r="S154" i="17" s="1"/>
  <c r="T154" i="17" s="1"/>
  <c r="V154" i="17" s="1"/>
  <c r="AA78" i="17"/>
  <c r="AV78" i="17" s="1"/>
  <c r="N79" i="17"/>
  <c r="O79" i="17" s="1"/>
  <c r="P79" i="17" s="1"/>
  <c r="R79" i="17" s="1"/>
  <c r="S79" i="17" s="1"/>
  <c r="T79" i="17" s="1"/>
  <c r="V79" i="17" s="1"/>
  <c r="AA33" i="17"/>
  <c r="N34" i="17"/>
  <c r="O34" i="17" s="1"/>
  <c r="P34" i="17" s="1"/>
  <c r="R34" i="17" s="1"/>
  <c r="S34" i="17" s="1"/>
  <c r="T34" i="17" s="1"/>
  <c r="V34" i="17" s="1"/>
  <c r="M36" i="17"/>
  <c r="Y77" i="17"/>
  <c r="Z77" i="17" s="1"/>
  <c r="M77" i="17"/>
  <c r="F77" i="17"/>
  <c r="Y76" i="17"/>
  <c r="Z76" i="17" s="1"/>
  <c r="M76" i="17"/>
  <c r="N76" i="17" s="1"/>
  <c r="O76" i="17" s="1"/>
  <c r="P76" i="17" s="1"/>
  <c r="F76" i="17"/>
  <c r="Y73" i="17"/>
  <c r="Z73" i="17" s="1"/>
  <c r="M73" i="17"/>
  <c r="F73" i="17"/>
  <c r="Y69" i="17"/>
  <c r="Z69" i="17" s="1"/>
  <c r="M69" i="17"/>
  <c r="F69" i="17"/>
  <c r="AT109" i="17"/>
  <c r="Y109" i="17"/>
  <c r="Z109" i="17" s="1"/>
  <c r="M109" i="17"/>
  <c r="F109" i="17"/>
  <c r="AT108" i="17"/>
  <c r="Y108" i="17"/>
  <c r="Z108" i="17" s="1"/>
  <c r="M108" i="17"/>
  <c r="N108" i="17" s="1"/>
  <c r="O108" i="17" s="1"/>
  <c r="P108" i="17" s="1"/>
  <c r="F108" i="17"/>
  <c r="AT107" i="17"/>
  <c r="Y107" i="17"/>
  <c r="Z107" i="17" s="1"/>
  <c r="M107" i="17"/>
  <c r="F107" i="17"/>
  <c r="AT106" i="17"/>
  <c r="Y106" i="17"/>
  <c r="Z106" i="17" s="1"/>
  <c r="M106" i="17"/>
  <c r="N106" i="17" s="1"/>
  <c r="O106" i="17" s="1"/>
  <c r="P106" i="17" s="1"/>
  <c r="F106" i="17"/>
  <c r="AT105" i="17"/>
  <c r="Y105" i="17"/>
  <c r="Z105" i="17" s="1"/>
  <c r="M105" i="17"/>
  <c r="F105" i="17"/>
  <c r="AT184" i="17"/>
  <c r="Y184" i="17"/>
  <c r="Z184" i="17" s="1"/>
  <c r="M184" i="17"/>
  <c r="N184" i="17" s="1"/>
  <c r="O184" i="17" s="1"/>
  <c r="P184" i="17" s="1"/>
  <c r="F184" i="17"/>
  <c r="AT183" i="17"/>
  <c r="Y183" i="17"/>
  <c r="Z183" i="17" s="1"/>
  <c r="M183" i="17"/>
  <c r="F183" i="17"/>
  <c r="AT182" i="17"/>
  <c r="Y182" i="17"/>
  <c r="Z182" i="17" s="1"/>
  <c r="M182" i="17"/>
  <c r="N182" i="17" s="1"/>
  <c r="O182" i="17" s="1"/>
  <c r="P182" i="17" s="1"/>
  <c r="F182" i="17"/>
  <c r="AT181" i="17"/>
  <c r="Y181" i="17"/>
  <c r="Z181" i="17" s="1"/>
  <c r="M181" i="17"/>
  <c r="F181" i="17"/>
  <c r="AT177" i="17"/>
  <c r="Y177" i="17"/>
  <c r="Z177" i="17" s="1"/>
  <c r="M177" i="17"/>
  <c r="N177" i="17" s="1"/>
  <c r="O177" i="17" s="1"/>
  <c r="P177" i="17" s="1"/>
  <c r="F177" i="17"/>
  <c r="AT176" i="17"/>
  <c r="Y176" i="17"/>
  <c r="Z176" i="17" s="1"/>
  <c r="M176" i="17"/>
  <c r="F176" i="17"/>
  <c r="AT169" i="17"/>
  <c r="Y169" i="17"/>
  <c r="Z169" i="17" s="1"/>
  <c r="M169" i="17"/>
  <c r="N169" i="17" s="1"/>
  <c r="O169" i="17" s="1"/>
  <c r="P169" i="17" s="1"/>
  <c r="F169" i="17"/>
  <c r="AT168" i="17"/>
  <c r="Y168" i="17"/>
  <c r="Z168" i="17" s="1"/>
  <c r="M168" i="17"/>
  <c r="F168" i="17"/>
  <c r="AT167" i="17"/>
  <c r="Y167" i="17"/>
  <c r="Z167" i="17" s="1"/>
  <c r="M167" i="17"/>
  <c r="F167" i="17"/>
  <c r="AT166" i="17"/>
  <c r="Y166" i="17"/>
  <c r="Z166" i="17" s="1"/>
  <c r="M166" i="17"/>
  <c r="F166" i="17"/>
  <c r="AT165" i="17"/>
  <c r="Y165" i="17"/>
  <c r="Z165" i="17" s="1"/>
  <c r="M165" i="17"/>
  <c r="N165" i="17" s="1"/>
  <c r="O165" i="17" s="1"/>
  <c r="P165" i="17" s="1"/>
  <c r="F165" i="17"/>
  <c r="AT146" i="17"/>
  <c r="Y146" i="17"/>
  <c r="Z146" i="17" s="1"/>
  <c r="M146" i="17"/>
  <c r="F146" i="17"/>
  <c r="AT142" i="17"/>
  <c r="Y142" i="17"/>
  <c r="Z142" i="17" s="1"/>
  <c r="M142" i="17"/>
  <c r="N142" i="17" s="1"/>
  <c r="O142" i="17" s="1"/>
  <c r="P142" i="17" s="1"/>
  <c r="F142" i="17"/>
  <c r="AT141" i="17"/>
  <c r="Y141" i="17"/>
  <c r="Z141" i="17" s="1"/>
  <c r="M141" i="17"/>
  <c r="F141" i="17"/>
  <c r="AT140" i="17"/>
  <c r="Y140" i="17"/>
  <c r="Z140" i="17" s="1"/>
  <c r="M140" i="17"/>
  <c r="N140" i="17" s="1"/>
  <c r="O140" i="17" s="1"/>
  <c r="P140" i="17" s="1"/>
  <c r="F140" i="17"/>
  <c r="AT150" i="17"/>
  <c r="Y150" i="17"/>
  <c r="Z150" i="17" s="1"/>
  <c r="M150" i="17"/>
  <c r="F150" i="17"/>
  <c r="AT139" i="17"/>
  <c r="Y139" i="17"/>
  <c r="Z139" i="17" s="1"/>
  <c r="M139" i="17"/>
  <c r="F139" i="17"/>
  <c r="AT138" i="17"/>
  <c r="Y138" i="17"/>
  <c r="Z138" i="17" s="1"/>
  <c r="M138" i="17"/>
  <c r="N138" i="17" s="1"/>
  <c r="O138" i="17" s="1"/>
  <c r="P138" i="17" s="1"/>
  <c r="F138" i="17"/>
  <c r="AT137" i="17"/>
  <c r="Y137" i="17"/>
  <c r="Z137" i="17" s="1"/>
  <c r="M137" i="17"/>
  <c r="F137" i="17"/>
  <c r="AT136" i="17"/>
  <c r="Y136" i="17"/>
  <c r="Z136" i="17" s="1"/>
  <c r="M136" i="17"/>
  <c r="N136" i="17" s="1"/>
  <c r="O136" i="17" s="1"/>
  <c r="P136" i="17" s="1"/>
  <c r="F136" i="17"/>
  <c r="AT135" i="17"/>
  <c r="Y135" i="17"/>
  <c r="Z135" i="17" s="1"/>
  <c r="M135" i="17"/>
  <c r="F135" i="17"/>
  <c r="AT134" i="17"/>
  <c r="Y134" i="17"/>
  <c r="Z134" i="17" s="1"/>
  <c r="M134" i="17"/>
  <c r="F134" i="17"/>
  <c r="AT94" i="17"/>
  <c r="Y94" i="17"/>
  <c r="Z94" i="17" s="1"/>
  <c r="M94" i="17"/>
  <c r="F94" i="17"/>
  <c r="AT93" i="17"/>
  <c r="Y93" i="17"/>
  <c r="Z93" i="17" s="1"/>
  <c r="M93" i="17"/>
  <c r="F93" i="17"/>
  <c r="AT92" i="17"/>
  <c r="Y92" i="17"/>
  <c r="Z92" i="17" s="1"/>
  <c r="M92" i="17"/>
  <c r="N92" i="17" s="1"/>
  <c r="O92" i="17" s="1"/>
  <c r="P92" i="17" s="1"/>
  <c r="F92" i="17"/>
  <c r="AT91" i="17"/>
  <c r="Y91" i="17"/>
  <c r="Z91" i="17" s="1"/>
  <c r="M91" i="17"/>
  <c r="F91" i="17"/>
  <c r="AT90" i="17"/>
  <c r="Y90" i="17"/>
  <c r="Z90" i="17" s="1"/>
  <c r="M90" i="17"/>
  <c r="F90" i="17"/>
  <c r="AT89" i="17"/>
  <c r="Y89" i="17"/>
  <c r="Z89" i="17" s="1"/>
  <c r="M89" i="17"/>
  <c r="F89" i="17"/>
  <c r="AT85" i="17"/>
  <c r="Y85" i="17"/>
  <c r="Z85" i="17" s="1"/>
  <c r="M85" i="17"/>
  <c r="N85" i="17" s="1"/>
  <c r="O85" i="17" s="1"/>
  <c r="P85" i="17" s="1"/>
  <c r="F85" i="17"/>
  <c r="AT84" i="17"/>
  <c r="Y84" i="17"/>
  <c r="Z84" i="17" s="1"/>
  <c r="M84" i="17"/>
  <c r="F84" i="17"/>
  <c r="AT83" i="17"/>
  <c r="Y83" i="17"/>
  <c r="Z83" i="17" s="1"/>
  <c r="M83" i="17"/>
  <c r="F83" i="17"/>
  <c r="AT82" i="17"/>
  <c r="Y82" i="17"/>
  <c r="Z82" i="17" s="1"/>
  <c r="M82" i="17"/>
  <c r="F82" i="17"/>
  <c r="Y66" i="17"/>
  <c r="Z66" i="17" s="1"/>
  <c r="M66" i="17"/>
  <c r="F66" i="17"/>
  <c r="Y67" i="17"/>
  <c r="Z67" i="17" s="1"/>
  <c r="M67" i="17"/>
  <c r="F67" i="17"/>
  <c r="Y68" i="17"/>
  <c r="Z68" i="17" s="1"/>
  <c r="M68" i="17"/>
  <c r="F68" i="17"/>
  <c r="Y64" i="17"/>
  <c r="Z64" i="17" s="1"/>
  <c r="M64" i="17"/>
  <c r="F64" i="17"/>
  <c r="Y63" i="17"/>
  <c r="Z63" i="17" s="1"/>
  <c r="M63" i="17"/>
  <c r="F63" i="17"/>
  <c r="Y62" i="17"/>
  <c r="Z62" i="17" s="1"/>
  <c r="M62" i="17"/>
  <c r="F62" i="17"/>
  <c r="Y59" i="17"/>
  <c r="Z59" i="17" s="1"/>
  <c r="M59" i="17"/>
  <c r="F59" i="17"/>
  <c r="Y58" i="17"/>
  <c r="Z58" i="17" s="1"/>
  <c r="M58" i="17"/>
  <c r="F58" i="17"/>
  <c r="Y57" i="17"/>
  <c r="Z57" i="17" s="1"/>
  <c r="M57" i="17"/>
  <c r="F57" i="17"/>
  <c r="Y53" i="17"/>
  <c r="Z53" i="17" s="1"/>
  <c r="M53" i="17"/>
  <c r="F53" i="17"/>
  <c r="AT49" i="17"/>
  <c r="Y49" i="17"/>
  <c r="Z49" i="17" s="1"/>
  <c r="M49" i="17"/>
  <c r="F49" i="17"/>
  <c r="AT48" i="17"/>
  <c r="Y48" i="17"/>
  <c r="Z48" i="17" s="1"/>
  <c r="M48" i="17"/>
  <c r="N48" i="17" s="1"/>
  <c r="O48" i="17" s="1"/>
  <c r="P48" i="17" s="1"/>
  <c r="F48" i="17"/>
  <c r="AT47" i="17"/>
  <c r="Y47" i="17"/>
  <c r="Z47" i="17" s="1"/>
  <c r="M47" i="17"/>
  <c r="F47" i="17"/>
  <c r="AT46" i="17"/>
  <c r="Y46" i="17"/>
  <c r="Z46" i="17" s="1"/>
  <c r="M46" i="17"/>
  <c r="N46" i="17" s="1"/>
  <c r="O46" i="17" s="1"/>
  <c r="P46" i="17" s="1"/>
  <c r="F46" i="17"/>
  <c r="AT45" i="17"/>
  <c r="Y45" i="17"/>
  <c r="Z45" i="17" s="1"/>
  <c r="M45" i="17"/>
  <c r="F45" i="17"/>
  <c r="AT44" i="17"/>
  <c r="Y44" i="17"/>
  <c r="Z44" i="17" s="1"/>
  <c r="M44" i="17"/>
  <c r="N44" i="17" s="1"/>
  <c r="O44" i="17" s="1"/>
  <c r="P44" i="17" s="1"/>
  <c r="F44" i="17"/>
  <c r="Y32" i="17"/>
  <c r="Z32" i="17" s="1"/>
  <c r="M32" i="17"/>
  <c r="N32" i="17" s="1"/>
  <c r="O32" i="17" s="1"/>
  <c r="P32" i="17" s="1"/>
  <c r="F32" i="17"/>
  <c r="Y31" i="17"/>
  <c r="Z31" i="17" s="1"/>
  <c r="M31" i="17"/>
  <c r="N31" i="17" s="1"/>
  <c r="O31" i="17" s="1"/>
  <c r="P31" i="17" s="1"/>
  <c r="F31" i="17"/>
  <c r="Y28" i="17"/>
  <c r="Z28" i="17" s="1"/>
  <c r="M28" i="17"/>
  <c r="N28" i="17" s="1"/>
  <c r="O28" i="17" s="1"/>
  <c r="P28" i="17" s="1"/>
  <c r="F28" i="17"/>
  <c r="Y24" i="17"/>
  <c r="Z24" i="17" s="1"/>
  <c r="M24" i="17"/>
  <c r="N24" i="17" s="1"/>
  <c r="O24" i="17" s="1"/>
  <c r="P24" i="17" s="1"/>
  <c r="F24" i="17"/>
  <c r="V14" i="17" l="1"/>
  <c r="AA14" i="17"/>
  <c r="AQ14" i="17" s="1"/>
  <c r="AA13" i="17"/>
  <c r="AA15" i="17"/>
  <c r="V12" i="17"/>
  <c r="AA12" i="17"/>
  <c r="V11" i="17"/>
  <c r="AA11" i="17"/>
  <c r="V10" i="17"/>
  <c r="AA10" i="17"/>
  <c r="V9" i="17"/>
  <c r="AA9" i="17"/>
  <c r="AU44" i="17"/>
  <c r="AG112" i="17"/>
  <c r="AY27" i="17"/>
  <c r="BE27" i="17" s="1"/>
  <c r="AZ27" i="17"/>
  <c r="BB27" i="17" s="1"/>
  <c r="AI70" i="17"/>
  <c r="BC70" i="17" s="1"/>
  <c r="AI173" i="17"/>
  <c r="BC173" i="17" s="1"/>
  <c r="AI56" i="17"/>
  <c r="BC56" i="17" s="1"/>
  <c r="AI40" i="17"/>
  <c r="BC40" i="17" s="1"/>
  <c r="AQ30" i="17"/>
  <c r="AP30" i="17"/>
  <c r="AQ103" i="17"/>
  <c r="AP103" i="17"/>
  <c r="AG120" i="17"/>
  <c r="AY114" i="17"/>
  <c r="AZ114" i="17"/>
  <c r="BB114" i="17" s="1"/>
  <c r="AY130" i="17"/>
  <c r="BE130" i="17" s="1"/>
  <c r="AZ130" i="17"/>
  <c r="BB130" i="17" s="1"/>
  <c r="AZ129" i="17"/>
  <c r="BB129" i="17" s="1"/>
  <c r="AY129" i="17"/>
  <c r="BE129" i="17" s="1"/>
  <c r="AZ159" i="17"/>
  <c r="BB159" i="17" s="1"/>
  <c r="AY159" i="17"/>
  <c r="BE159" i="17" s="1"/>
  <c r="AI55" i="17"/>
  <c r="BC55" i="17" s="1"/>
  <c r="AI111" i="17"/>
  <c r="BC111" i="17" s="1"/>
  <c r="AI158" i="17"/>
  <c r="BC158" i="17" s="1"/>
  <c r="AI99" i="17"/>
  <c r="BC99" i="17" s="1"/>
  <c r="AI118" i="17"/>
  <c r="BC118" i="17" s="1"/>
  <c r="BA159" i="17"/>
  <c r="AI121" i="17"/>
  <c r="BC121" i="17" s="1"/>
  <c r="AI143" i="17"/>
  <c r="BC143" i="17" s="1"/>
  <c r="AU45" i="17"/>
  <c r="AU46" i="17"/>
  <c r="AU47" i="17"/>
  <c r="AU48" i="17"/>
  <c r="AU49" i="17"/>
  <c r="AP180" i="17"/>
  <c r="BE180" i="17" s="1"/>
  <c r="AQ180" i="17"/>
  <c r="AG124" i="17"/>
  <c r="AZ54" i="17"/>
  <c r="BB54" i="17" s="1"/>
  <c r="AY54" i="17"/>
  <c r="BE54" i="17" s="1"/>
  <c r="AI171" i="17"/>
  <c r="BC171" i="17" s="1"/>
  <c r="AI88" i="17"/>
  <c r="BC88" i="17" s="1"/>
  <c r="AI116" i="17"/>
  <c r="BC116" i="17" s="1"/>
  <c r="AI87" i="17"/>
  <c r="BC87" i="17" s="1"/>
  <c r="AU82" i="17"/>
  <c r="AU83" i="17"/>
  <c r="AU84" i="17"/>
  <c r="AU85" i="17"/>
  <c r="AU89" i="17"/>
  <c r="AU90" i="17"/>
  <c r="AU91" i="17"/>
  <c r="AU92" i="17"/>
  <c r="AU93" i="17"/>
  <c r="AU94" i="17"/>
  <c r="AU134" i="17"/>
  <c r="AU135" i="17"/>
  <c r="AU136" i="17"/>
  <c r="AU137" i="17"/>
  <c r="AU138" i="17"/>
  <c r="AU139" i="17"/>
  <c r="AU150" i="17"/>
  <c r="AU140" i="17"/>
  <c r="AU141" i="17"/>
  <c r="AU142" i="17"/>
  <c r="AU146" i="17"/>
  <c r="AU165" i="17"/>
  <c r="AU166" i="17"/>
  <c r="AU167" i="17"/>
  <c r="AU168" i="17"/>
  <c r="AU169" i="17"/>
  <c r="AU176" i="17"/>
  <c r="AU177" i="17"/>
  <c r="AU181" i="17"/>
  <c r="AU182" i="17"/>
  <c r="AU183" i="17"/>
  <c r="AU184" i="17"/>
  <c r="AU105" i="17"/>
  <c r="AU106" i="17"/>
  <c r="AU107" i="17"/>
  <c r="AU108" i="17"/>
  <c r="AU109" i="17"/>
  <c r="AQ74" i="17"/>
  <c r="AP74" i="17"/>
  <c r="AQ178" i="17"/>
  <c r="AP178" i="17"/>
  <c r="BE178" i="17" s="1"/>
  <c r="AP179" i="17"/>
  <c r="BE179" i="17" s="1"/>
  <c r="AQ179" i="17"/>
  <c r="AG119" i="17"/>
  <c r="AG122" i="17"/>
  <c r="AY25" i="17"/>
  <c r="BE25" i="17" s="1"/>
  <c r="AZ25" i="17"/>
  <c r="BB25" i="17" s="1"/>
  <c r="AZ41" i="17"/>
  <c r="BB41" i="17" s="1"/>
  <c r="AY41" i="17"/>
  <c r="BE41" i="17" s="1"/>
  <c r="BA41" i="17"/>
  <c r="AI172" i="17"/>
  <c r="BC172" i="17" s="1"/>
  <c r="AI100" i="17"/>
  <c r="BC100" i="17" s="1"/>
  <c r="AI72" i="17"/>
  <c r="BC72" i="17" s="1"/>
  <c r="AI110" i="17"/>
  <c r="BC110" i="17" s="1"/>
  <c r="BA54" i="17"/>
  <c r="AI145" i="17"/>
  <c r="BC145" i="17" s="1"/>
  <c r="AI71" i="17"/>
  <c r="BC71" i="17" s="1"/>
  <c r="BA130" i="17"/>
  <c r="AQ75" i="17"/>
  <c r="AP75" i="17"/>
  <c r="AG123" i="17"/>
  <c r="AY8" i="17"/>
  <c r="BE8" i="17" s="1"/>
  <c r="AZ8" i="17"/>
  <c r="BB8" i="17" s="1"/>
  <c r="AY98" i="17"/>
  <c r="BE98" i="17" s="1"/>
  <c r="AZ98" i="17"/>
  <c r="BB98" i="17" s="1"/>
  <c r="AZ115" i="17"/>
  <c r="BB115" i="17" s="1"/>
  <c r="AY115" i="17"/>
  <c r="BE115" i="17" s="1"/>
  <c r="AZ128" i="17"/>
  <c r="BB128" i="17" s="1"/>
  <c r="AY128" i="17"/>
  <c r="BE128" i="17" s="1"/>
  <c r="AZ144" i="17"/>
  <c r="BB144" i="17" s="1"/>
  <c r="AY144" i="17"/>
  <c r="BE144" i="17" s="1"/>
  <c r="AZ160" i="17"/>
  <c r="BB160" i="17" s="1"/>
  <c r="AY160" i="17"/>
  <c r="BE160" i="17" s="1"/>
  <c r="BA27" i="17"/>
  <c r="AI113" i="17"/>
  <c r="BC113" i="17" s="1"/>
  <c r="AI117" i="17"/>
  <c r="BC117" i="17" s="1"/>
  <c r="AI26" i="17"/>
  <c r="BC26" i="17" s="1"/>
  <c r="BA25" i="17"/>
  <c r="AI39" i="17"/>
  <c r="BC39" i="17" s="1"/>
  <c r="AI7" i="17"/>
  <c r="BC7" i="17" s="1"/>
  <c r="AY6" i="17"/>
  <c r="BE6" i="17" s="1"/>
  <c r="AZ6" i="17"/>
  <c r="BB6" i="17" s="1"/>
  <c r="BA6" i="17"/>
  <c r="AW171" i="17"/>
  <c r="AZ171" i="17" s="1"/>
  <c r="BB171" i="17" s="1"/>
  <c r="AW173" i="17"/>
  <c r="AZ173" i="17" s="1"/>
  <c r="BB173" i="17" s="1"/>
  <c r="AW172" i="17"/>
  <c r="AZ172" i="17" s="1"/>
  <c r="BB172" i="17" s="1"/>
  <c r="AW158" i="17"/>
  <c r="AW145" i="17"/>
  <c r="AW143" i="17"/>
  <c r="BA143" i="17" s="1"/>
  <c r="AW113" i="17"/>
  <c r="BA113" i="17" s="1"/>
  <c r="BE114" i="17"/>
  <c r="AW100" i="17"/>
  <c r="BA100" i="17" s="1"/>
  <c r="AW99" i="17"/>
  <c r="AW88" i="17"/>
  <c r="AW87" i="17"/>
  <c r="BA87" i="17" s="1"/>
  <c r="AW70" i="17"/>
  <c r="AW71" i="17"/>
  <c r="BA71" i="17" s="1"/>
  <c r="AW72" i="17"/>
  <c r="AW56" i="17"/>
  <c r="BA56" i="17" s="1"/>
  <c r="AW55" i="17"/>
  <c r="AW40" i="17"/>
  <c r="AW39" i="17"/>
  <c r="AW26" i="17"/>
  <c r="BA26" i="17" s="1"/>
  <c r="AW7" i="17"/>
  <c r="AW121" i="17"/>
  <c r="AW117" i="17"/>
  <c r="BA117" i="17" s="1"/>
  <c r="AW111" i="17"/>
  <c r="AW116" i="17"/>
  <c r="BA116" i="17" s="1"/>
  <c r="AW118" i="17"/>
  <c r="AW110" i="17"/>
  <c r="BA110" i="17" s="1"/>
  <c r="AJ178" i="17"/>
  <c r="BD178" i="17" s="1"/>
  <c r="AF178" i="17"/>
  <c r="AK178" i="17" s="1"/>
  <c r="AJ179" i="17"/>
  <c r="BD179" i="17" s="1"/>
  <c r="AF179" i="17"/>
  <c r="AK179" i="17" s="1"/>
  <c r="AJ180" i="17"/>
  <c r="BD180" i="17" s="1"/>
  <c r="AF180" i="17"/>
  <c r="AK180" i="17" s="1"/>
  <c r="AL148" i="17"/>
  <c r="AN148" i="17" s="1"/>
  <c r="AD148" i="17"/>
  <c r="AD147" i="17"/>
  <c r="AL147" i="17"/>
  <c r="AN147" i="17" s="1"/>
  <c r="BF102" i="17"/>
  <c r="AD102" i="17"/>
  <c r="AL102" i="17"/>
  <c r="AN102" i="17" s="1"/>
  <c r="AJ103" i="17"/>
  <c r="BD103" i="17" s="1"/>
  <c r="AF103" i="17"/>
  <c r="AK103" i="17" s="1"/>
  <c r="AF75" i="17"/>
  <c r="AK75" i="17" s="1"/>
  <c r="AJ75" i="17"/>
  <c r="BD75" i="17" s="1"/>
  <c r="AF74" i="17"/>
  <c r="AK74" i="17" s="1"/>
  <c r="AJ74" i="17"/>
  <c r="BD74" i="17" s="1"/>
  <c r="AD61" i="17"/>
  <c r="BF61" i="17"/>
  <c r="AL61" i="17"/>
  <c r="AN61" i="17" s="1"/>
  <c r="AD60" i="17"/>
  <c r="BF60" i="17"/>
  <c r="AL60" i="17"/>
  <c r="AN60" i="17" s="1"/>
  <c r="AD16" i="17"/>
  <c r="BF16" i="17"/>
  <c r="AL16" i="17"/>
  <c r="AN16" i="17" s="1"/>
  <c r="AR30" i="17"/>
  <c r="AF30" i="17"/>
  <c r="AK30" i="17" s="1"/>
  <c r="AJ30" i="17"/>
  <c r="BD30" i="17" s="1"/>
  <c r="AL29" i="17"/>
  <c r="AN29" i="17" s="1"/>
  <c r="BF29" i="17"/>
  <c r="AD29" i="17"/>
  <c r="AD19" i="17"/>
  <c r="AL19" i="17"/>
  <c r="AN19" i="17" s="1"/>
  <c r="BF19" i="17"/>
  <c r="AD18" i="17"/>
  <c r="AL18" i="17"/>
  <c r="AN18" i="17" s="1"/>
  <c r="BF18" i="17"/>
  <c r="AA153" i="17"/>
  <c r="AA151" i="17"/>
  <c r="AV151" i="17" s="1"/>
  <c r="AA154" i="17"/>
  <c r="AV154" i="17" s="1"/>
  <c r="AA152" i="17"/>
  <c r="AV152" i="17" s="1"/>
  <c r="AA79" i="17"/>
  <c r="AA34" i="17"/>
  <c r="R76" i="17"/>
  <c r="S76" i="17" s="1"/>
  <c r="T76" i="17" s="1"/>
  <c r="N69" i="17"/>
  <c r="O69" i="17" s="1"/>
  <c r="P69" i="17" s="1"/>
  <c r="R69" i="17" s="1"/>
  <c r="S69" i="17" s="1"/>
  <c r="T69" i="17" s="1"/>
  <c r="V69" i="17" s="1"/>
  <c r="N73" i="17"/>
  <c r="O73" i="17" s="1"/>
  <c r="P73" i="17" s="1"/>
  <c r="R73" i="17" s="1"/>
  <c r="S73" i="17" s="1"/>
  <c r="T73" i="17" s="1"/>
  <c r="V73" i="17" s="1"/>
  <c r="N77" i="17"/>
  <c r="O77" i="17" s="1"/>
  <c r="P77" i="17" s="1"/>
  <c r="R77" i="17" s="1"/>
  <c r="S77" i="17" s="1"/>
  <c r="T77" i="17" s="1"/>
  <c r="V77" i="17" s="1"/>
  <c r="R106" i="17"/>
  <c r="S106" i="17" s="1"/>
  <c r="T106" i="17" s="1"/>
  <c r="V106" i="17" s="1"/>
  <c r="R108" i="17"/>
  <c r="S108" i="17" s="1"/>
  <c r="T108" i="17" s="1"/>
  <c r="V108" i="17" s="1"/>
  <c r="N105" i="17"/>
  <c r="O105" i="17" s="1"/>
  <c r="P105" i="17" s="1"/>
  <c r="N107" i="17"/>
  <c r="O107" i="17" s="1"/>
  <c r="P107" i="17" s="1"/>
  <c r="N109" i="17"/>
  <c r="O109" i="17" s="1"/>
  <c r="P109" i="17" s="1"/>
  <c r="R182" i="17"/>
  <c r="S182" i="17" s="1"/>
  <c r="T182" i="17" s="1"/>
  <c r="V182" i="17" s="1"/>
  <c r="R184" i="17"/>
  <c r="S184" i="17" s="1"/>
  <c r="T184" i="17" s="1"/>
  <c r="V184" i="17" s="1"/>
  <c r="N183" i="17"/>
  <c r="O183" i="17" s="1"/>
  <c r="P183" i="17" s="1"/>
  <c r="N176" i="17"/>
  <c r="O176" i="17" s="1"/>
  <c r="P176" i="17" s="1"/>
  <c r="R177" i="17"/>
  <c r="S177" i="17" s="1"/>
  <c r="T177" i="17" s="1"/>
  <c r="V177" i="17" s="1"/>
  <c r="N181" i="17"/>
  <c r="O181" i="17" s="1"/>
  <c r="P181" i="17" s="1"/>
  <c r="R165" i="17"/>
  <c r="S165" i="17" s="1"/>
  <c r="T165" i="17" s="1"/>
  <c r="V165" i="17" s="1"/>
  <c r="N166" i="17"/>
  <c r="O166" i="17" s="1"/>
  <c r="P166" i="17" s="1"/>
  <c r="R169" i="17"/>
  <c r="S169" i="17" s="1"/>
  <c r="T169" i="17" s="1"/>
  <c r="V169" i="17" s="1"/>
  <c r="N168" i="17"/>
  <c r="O168" i="17" s="1"/>
  <c r="P168" i="17" s="1"/>
  <c r="N167" i="17"/>
  <c r="O167" i="17" s="1"/>
  <c r="P167" i="17" s="1"/>
  <c r="R142" i="17"/>
  <c r="S142" i="17" s="1"/>
  <c r="T142" i="17" s="1"/>
  <c r="V142" i="17" s="1"/>
  <c r="N146" i="17"/>
  <c r="O146" i="17" s="1"/>
  <c r="P146" i="17" s="1"/>
  <c r="R140" i="17"/>
  <c r="S140" i="17" s="1"/>
  <c r="T140" i="17" s="1"/>
  <c r="V140" i="17" s="1"/>
  <c r="N141" i="17"/>
  <c r="O141" i="17" s="1"/>
  <c r="P141" i="17" s="1"/>
  <c r="N150" i="17"/>
  <c r="O150" i="17" s="1"/>
  <c r="P150" i="17" s="1"/>
  <c r="N135" i="17"/>
  <c r="O135" i="17" s="1"/>
  <c r="P135" i="17" s="1"/>
  <c r="Q135" i="17" s="1"/>
  <c r="R136" i="17"/>
  <c r="S136" i="17" s="1"/>
  <c r="T136" i="17" s="1"/>
  <c r="V136" i="17" s="1"/>
  <c r="R138" i="17"/>
  <c r="S138" i="17" s="1"/>
  <c r="T138" i="17" s="1"/>
  <c r="V138" i="17" s="1"/>
  <c r="N134" i="17"/>
  <c r="O134" i="17" s="1"/>
  <c r="P134" i="17" s="1"/>
  <c r="N137" i="17"/>
  <c r="O137" i="17" s="1"/>
  <c r="P137" i="17" s="1"/>
  <c r="N139" i="17"/>
  <c r="O139" i="17" s="1"/>
  <c r="P139" i="17" s="1"/>
  <c r="R92" i="17"/>
  <c r="S92" i="17" s="1"/>
  <c r="T92" i="17" s="1"/>
  <c r="V92" i="17" s="1"/>
  <c r="N91" i="17"/>
  <c r="O91" i="17" s="1"/>
  <c r="P91" i="17" s="1"/>
  <c r="N93" i="17"/>
  <c r="O93" i="17" s="1"/>
  <c r="P93" i="17" s="1"/>
  <c r="N94" i="17"/>
  <c r="O94" i="17" s="1"/>
  <c r="P94" i="17" s="1"/>
  <c r="R85" i="17"/>
  <c r="S85" i="17" s="1"/>
  <c r="T85" i="17" s="1"/>
  <c r="V85" i="17" s="1"/>
  <c r="N84" i="17"/>
  <c r="O84" i="17" s="1"/>
  <c r="P84" i="17" s="1"/>
  <c r="N89" i="17"/>
  <c r="O89" i="17" s="1"/>
  <c r="P89" i="17" s="1"/>
  <c r="N90" i="17"/>
  <c r="O90" i="17" s="1"/>
  <c r="P90" i="17" s="1"/>
  <c r="N82" i="17"/>
  <c r="O82" i="17" s="1"/>
  <c r="P82" i="17" s="1"/>
  <c r="N83" i="17"/>
  <c r="O83" i="17" s="1"/>
  <c r="P83" i="17" s="1"/>
  <c r="N66" i="17"/>
  <c r="O66" i="17" s="1"/>
  <c r="P66" i="17" s="1"/>
  <c r="N67" i="17"/>
  <c r="O67" i="17" s="1"/>
  <c r="P67" i="17" s="1"/>
  <c r="N68" i="17"/>
  <c r="O68" i="17" s="1"/>
  <c r="P68" i="17" s="1"/>
  <c r="N58" i="17"/>
  <c r="O58" i="17" s="1"/>
  <c r="P58" i="17" s="1"/>
  <c r="N59" i="17"/>
  <c r="O59" i="17" s="1"/>
  <c r="P59" i="17" s="1"/>
  <c r="N62" i="17"/>
  <c r="O62" i="17" s="1"/>
  <c r="P62" i="17" s="1"/>
  <c r="N63" i="17"/>
  <c r="O63" i="17" s="1"/>
  <c r="P63" i="17" s="1"/>
  <c r="N64" i="17"/>
  <c r="O64" i="17" s="1"/>
  <c r="P64" i="17" s="1"/>
  <c r="N53" i="17"/>
  <c r="O53" i="17" s="1"/>
  <c r="P53" i="17" s="1"/>
  <c r="N57" i="17"/>
  <c r="O57" i="17" s="1"/>
  <c r="P57" i="17" s="1"/>
  <c r="R44" i="17"/>
  <c r="S44" i="17" s="1"/>
  <c r="T44" i="17" s="1"/>
  <c r="V44" i="17" s="1"/>
  <c r="N45" i="17"/>
  <c r="O45" i="17" s="1"/>
  <c r="P45" i="17" s="1"/>
  <c r="R46" i="17"/>
  <c r="S46" i="17" s="1"/>
  <c r="T46" i="17" s="1"/>
  <c r="V46" i="17" s="1"/>
  <c r="R48" i="17"/>
  <c r="S48" i="17" s="1"/>
  <c r="T48" i="17" s="1"/>
  <c r="V48" i="17" s="1"/>
  <c r="N47" i="17"/>
  <c r="O47" i="17" s="1"/>
  <c r="P47" i="17" s="1"/>
  <c r="N49" i="17"/>
  <c r="O49" i="17" s="1"/>
  <c r="P49" i="17" s="1"/>
  <c r="R32" i="17"/>
  <c r="S32" i="17" s="1"/>
  <c r="T32" i="17" s="1"/>
  <c r="V32" i="17" s="1"/>
  <c r="R28" i="17"/>
  <c r="S28" i="17" s="1"/>
  <c r="T28" i="17" s="1"/>
  <c r="V28" i="17" s="1"/>
  <c r="R24" i="17"/>
  <c r="S24" i="17" s="1"/>
  <c r="T24" i="17" s="1"/>
  <c r="V24" i="17" s="1"/>
  <c r="R31" i="17"/>
  <c r="S31" i="17" s="1"/>
  <c r="T31" i="17" s="1"/>
  <c r="V31" i="17" s="1"/>
  <c r="Y35" i="17"/>
  <c r="Z35" i="17" s="1"/>
  <c r="Y36" i="17"/>
  <c r="Z36" i="17" s="1"/>
  <c r="Y155" i="17"/>
  <c r="Z155" i="17" s="1"/>
  <c r="Y50" i="17"/>
  <c r="Z50" i="17" s="1"/>
  <c r="Y156" i="17"/>
  <c r="Z156" i="17" s="1"/>
  <c r="Y125" i="17"/>
  <c r="Z125" i="17" s="1"/>
  <c r="Y126" i="17"/>
  <c r="Z126" i="17" s="1"/>
  <c r="Y157" i="17"/>
  <c r="Z157" i="17" s="1"/>
  <c r="Y20" i="17"/>
  <c r="Z20" i="17" s="1"/>
  <c r="Y149" i="17"/>
  <c r="Z149" i="17" s="1"/>
  <c r="Y5" i="17"/>
  <c r="Z5" i="17" s="1"/>
  <c r="Y95" i="17"/>
  <c r="Z95" i="17" s="1"/>
  <c r="Y65" i="17"/>
  <c r="Z65" i="17" s="1"/>
  <c r="Y170" i="17"/>
  <c r="Z170" i="17" s="1"/>
  <c r="Y96" i="17"/>
  <c r="Z96" i="17" s="1"/>
  <c r="Y51" i="17"/>
  <c r="Z51" i="17" s="1"/>
  <c r="Y127" i="17"/>
  <c r="Z127" i="17" s="1"/>
  <c r="Y161" i="17"/>
  <c r="Z161" i="17" s="1"/>
  <c r="Y37" i="17"/>
  <c r="Z37" i="17" s="1"/>
  <c r="Y162" i="17"/>
  <c r="Z162" i="17" s="1"/>
  <c r="Y163" i="17"/>
  <c r="Z163" i="17" s="1"/>
  <c r="Y97" i="17"/>
  <c r="Z97" i="17" s="1"/>
  <c r="Y80" i="17"/>
  <c r="Z80" i="17" s="1"/>
  <c r="Y101" i="17"/>
  <c r="Z101" i="17" s="1"/>
  <c r="Y21" i="17"/>
  <c r="Z21" i="17" s="1"/>
  <c r="Y81" i="17"/>
  <c r="Z81" i="17" s="1"/>
  <c r="Y22" i="17"/>
  <c r="Z22" i="17" s="1"/>
  <c r="Y174" i="17"/>
  <c r="Z174" i="17" s="1"/>
  <c r="Y38" i="17"/>
  <c r="Z38" i="17" s="1"/>
  <c r="Y23" i="17"/>
  <c r="Z23" i="17" s="1"/>
  <c r="Y164" i="17"/>
  <c r="Z164" i="17" s="1"/>
  <c r="Y131" i="17"/>
  <c r="Z131" i="17" s="1"/>
  <c r="Y42" i="17"/>
  <c r="Z42" i="17" s="1"/>
  <c r="Y175" i="17"/>
  <c r="Z175" i="17" s="1"/>
  <c r="Y52" i="17"/>
  <c r="Z52" i="17" s="1"/>
  <c r="Y132" i="17"/>
  <c r="Z132" i="17" s="1"/>
  <c r="Y43" i="17"/>
  <c r="Z43" i="17" s="1"/>
  <c r="Y104" i="17"/>
  <c r="Z104" i="17" s="1"/>
  <c r="Y133" i="17"/>
  <c r="Z133" i="17" s="1"/>
  <c r="M35" i="17"/>
  <c r="M155" i="17"/>
  <c r="M50" i="17"/>
  <c r="M156" i="17"/>
  <c r="M125" i="17"/>
  <c r="M126" i="17"/>
  <c r="M157" i="17"/>
  <c r="M20" i="17"/>
  <c r="M149" i="17"/>
  <c r="M95" i="17"/>
  <c r="M65" i="17"/>
  <c r="M170" i="17"/>
  <c r="M96" i="17"/>
  <c r="M51" i="17"/>
  <c r="M127" i="17"/>
  <c r="M161" i="17"/>
  <c r="M37" i="17"/>
  <c r="M162" i="17"/>
  <c r="M163" i="17"/>
  <c r="M97" i="17"/>
  <c r="M80" i="17"/>
  <c r="M101" i="17"/>
  <c r="M21" i="17"/>
  <c r="M81" i="17"/>
  <c r="M22" i="17"/>
  <c r="M174" i="17"/>
  <c r="M38" i="17"/>
  <c r="M23" i="17"/>
  <c r="M164" i="17"/>
  <c r="M131" i="17"/>
  <c r="M42" i="17"/>
  <c r="M175" i="17"/>
  <c r="M52" i="17"/>
  <c r="M132" i="17"/>
  <c r="M43" i="17"/>
  <c r="M104" i="17"/>
  <c r="M133" i="17"/>
  <c r="F155" i="17"/>
  <c r="F50" i="17"/>
  <c r="F156" i="17"/>
  <c r="F125" i="17"/>
  <c r="F126" i="17"/>
  <c r="F157" i="17"/>
  <c r="F20" i="17"/>
  <c r="F149" i="17"/>
  <c r="F5" i="17"/>
  <c r="F95" i="17"/>
  <c r="F65" i="17"/>
  <c r="F170" i="17"/>
  <c r="F96" i="17"/>
  <c r="F51" i="17"/>
  <c r="F127" i="17"/>
  <c r="F161" i="17"/>
  <c r="F37" i="17"/>
  <c r="F162" i="17"/>
  <c r="F163" i="17"/>
  <c r="F97" i="17"/>
  <c r="F80" i="17"/>
  <c r="F101" i="17"/>
  <c r="F21" i="17"/>
  <c r="F81" i="17"/>
  <c r="F22" i="17"/>
  <c r="F174" i="17"/>
  <c r="F38" i="17"/>
  <c r="F23" i="17"/>
  <c r="F164" i="17"/>
  <c r="F131" i="17"/>
  <c r="F42" i="17"/>
  <c r="F175" i="17"/>
  <c r="F52" i="17"/>
  <c r="F132" i="17"/>
  <c r="F43" i="17"/>
  <c r="F104" i="17"/>
  <c r="F133" i="17"/>
  <c r="F36" i="17"/>
  <c r="F35" i="17"/>
  <c r="AA76" i="17" l="1"/>
  <c r="AV76" i="17" s="1"/>
  <c r="V76" i="17"/>
  <c r="AZ72" i="17"/>
  <c r="BB72" i="17" s="1"/>
  <c r="AY72" i="17"/>
  <c r="BE72" i="17" s="1"/>
  <c r="AI120" i="17"/>
  <c r="BC120" i="17" s="1"/>
  <c r="AV79" i="17"/>
  <c r="AP148" i="17"/>
  <c r="AQ148" i="17"/>
  <c r="AY55" i="17"/>
  <c r="BE55" i="17" s="1"/>
  <c r="AZ55" i="17"/>
  <c r="BB55" i="17" s="1"/>
  <c r="AZ88" i="17"/>
  <c r="BB88" i="17" s="1"/>
  <c r="AY88" i="17"/>
  <c r="BE88" i="17" s="1"/>
  <c r="AY158" i="17"/>
  <c r="BE158" i="17" s="1"/>
  <c r="AZ158" i="17"/>
  <c r="BB158" i="17" s="1"/>
  <c r="AG30" i="17"/>
  <c r="AW30" i="17" s="1"/>
  <c r="AQ61" i="17"/>
  <c r="AP61" i="17"/>
  <c r="AG74" i="17"/>
  <c r="AW74" i="17" s="1"/>
  <c r="AP147" i="17"/>
  <c r="AQ147" i="17"/>
  <c r="AG180" i="17"/>
  <c r="AW180" i="17" s="1"/>
  <c r="AZ180" i="17" s="1"/>
  <c r="BB180" i="17" s="1"/>
  <c r="AG178" i="17"/>
  <c r="AY118" i="17"/>
  <c r="BE118" i="17" s="1"/>
  <c r="AZ118" i="17"/>
  <c r="BB118" i="17" s="1"/>
  <c r="AZ111" i="17"/>
  <c r="BB111" i="17" s="1"/>
  <c r="AY111" i="17"/>
  <c r="BE111" i="17" s="1"/>
  <c r="AZ121" i="17"/>
  <c r="BB121" i="17" s="1"/>
  <c r="AY121" i="17"/>
  <c r="BE121" i="17" s="1"/>
  <c r="AY40" i="17"/>
  <c r="BE40" i="17" s="1"/>
  <c r="AZ40" i="17"/>
  <c r="BB40" i="17" s="1"/>
  <c r="AZ113" i="17"/>
  <c r="BB113" i="17" s="1"/>
  <c r="AY113" i="17"/>
  <c r="BE113" i="17" s="1"/>
  <c r="AZ145" i="17"/>
  <c r="BB145" i="17" s="1"/>
  <c r="AY145" i="17"/>
  <c r="BE145" i="17" s="1"/>
  <c r="AI119" i="17"/>
  <c r="BC119" i="17" s="1"/>
  <c r="BA55" i="17"/>
  <c r="AI112" i="17"/>
  <c r="BC112" i="17" s="1"/>
  <c r="AV153" i="17"/>
  <c r="AG103" i="17"/>
  <c r="AW103" i="17" s="1"/>
  <c r="AY70" i="17"/>
  <c r="BE70" i="17" s="1"/>
  <c r="AZ70" i="17"/>
  <c r="BB70" i="17" s="1"/>
  <c r="AZ100" i="17"/>
  <c r="BB100" i="17" s="1"/>
  <c r="AY100" i="17"/>
  <c r="BE100" i="17" s="1"/>
  <c r="BA88" i="17"/>
  <c r="AQ19" i="17"/>
  <c r="AP19" i="17"/>
  <c r="AV30" i="17"/>
  <c r="AU30" i="17"/>
  <c r="AQ60" i="17"/>
  <c r="AP60" i="17"/>
  <c r="AQ102" i="17"/>
  <c r="AP102" i="17"/>
  <c r="AZ26" i="17"/>
  <c r="BB26" i="17" s="1"/>
  <c r="AY26" i="17"/>
  <c r="BE26" i="17" s="1"/>
  <c r="AY56" i="17"/>
  <c r="BE56" i="17" s="1"/>
  <c r="AZ56" i="17"/>
  <c r="BB56" i="17" s="1"/>
  <c r="AZ71" i="17"/>
  <c r="BB71" i="17" s="1"/>
  <c r="AY71" i="17"/>
  <c r="BE71" i="17" s="1"/>
  <c r="AZ87" i="17"/>
  <c r="BB87" i="17" s="1"/>
  <c r="AY87" i="17"/>
  <c r="BE87" i="17" s="1"/>
  <c r="AZ99" i="17"/>
  <c r="BB99" i="17" s="1"/>
  <c r="AY99" i="17"/>
  <c r="BE99" i="17" s="1"/>
  <c r="AI123" i="17"/>
  <c r="BC123" i="17" s="1"/>
  <c r="BA145" i="17"/>
  <c r="BA171" i="17"/>
  <c r="BA121" i="17"/>
  <c r="BA118" i="17"/>
  <c r="BA158" i="17"/>
  <c r="BA70" i="17"/>
  <c r="AQ18" i="17"/>
  <c r="AP18" i="17"/>
  <c r="AQ29" i="17"/>
  <c r="AP29" i="17"/>
  <c r="AQ16" i="17"/>
  <c r="AP16" i="17"/>
  <c r="AG75" i="17"/>
  <c r="AW75" i="17" s="1"/>
  <c r="AG179" i="17"/>
  <c r="AW179" i="17" s="1"/>
  <c r="AZ179" i="17" s="1"/>
  <c r="BB179" i="17" s="1"/>
  <c r="AY110" i="17"/>
  <c r="BE110" i="17" s="1"/>
  <c r="AZ110" i="17"/>
  <c r="BB110" i="17" s="1"/>
  <c r="AZ116" i="17"/>
  <c r="BB116" i="17" s="1"/>
  <c r="AY116" i="17"/>
  <c r="BE116" i="17" s="1"/>
  <c r="AZ117" i="17"/>
  <c r="BB117" i="17" s="1"/>
  <c r="AY117" i="17"/>
  <c r="BE117" i="17" s="1"/>
  <c r="AZ143" i="17"/>
  <c r="BB143" i="17" s="1"/>
  <c r="AY143" i="17"/>
  <c r="BE143" i="17" s="1"/>
  <c r="BA72" i="17"/>
  <c r="BA172" i="17"/>
  <c r="AI122" i="17"/>
  <c r="BC122" i="17" s="1"/>
  <c r="AI124" i="17"/>
  <c r="BC124" i="17" s="1"/>
  <c r="BA99" i="17"/>
  <c r="BA111" i="17"/>
  <c r="BA40" i="17"/>
  <c r="BA173" i="17"/>
  <c r="AZ39" i="17"/>
  <c r="BB39" i="17" s="1"/>
  <c r="AY39" i="17"/>
  <c r="BE39" i="17" s="1"/>
  <c r="BA39" i="17"/>
  <c r="AZ7" i="17"/>
  <c r="BB7" i="17" s="1"/>
  <c r="AY7" i="17"/>
  <c r="BE7" i="17" s="1"/>
  <c r="BA7" i="17"/>
  <c r="AW124" i="17"/>
  <c r="BA124" i="17" s="1"/>
  <c r="AW120" i="17"/>
  <c r="BA120" i="17" s="1"/>
  <c r="AW122" i="17"/>
  <c r="AW123" i="17"/>
  <c r="AW119" i="17"/>
  <c r="AW112" i="17"/>
  <c r="AW178" i="17"/>
  <c r="AZ178" i="17" s="1"/>
  <c r="BB178" i="17" s="1"/>
  <c r="AF148" i="17"/>
  <c r="AK148" i="17" s="1"/>
  <c r="AJ148" i="17"/>
  <c r="BD148" i="17" s="1"/>
  <c r="AJ147" i="17"/>
  <c r="BD147" i="17" s="1"/>
  <c r="AF147" i="17"/>
  <c r="AK147" i="17" s="1"/>
  <c r="AF102" i="17"/>
  <c r="AK102" i="17" s="1"/>
  <c r="AJ102" i="17"/>
  <c r="BD102" i="17" s="1"/>
  <c r="AR60" i="17"/>
  <c r="AF60" i="17"/>
  <c r="AK60" i="17" s="1"/>
  <c r="AJ60" i="17"/>
  <c r="BD60" i="17" s="1"/>
  <c r="AR61" i="17"/>
  <c r="AF61" i="17"/>
  <c r="AK61" i="17" s="1"/>
  <c r="AJ61" i="17"/>
  <c r="BD61" i="17" s="1"/>
  <c r="AR16" i="17"/>
  <c r="AF16" i="17"/>
  <c r="AK16" i="17" s="1"/>
  <c r="AJ16" i="17"/>
  <c r="BD16" i="17" s="1"/>
  <c r="AR29" i="17"/>
  <c r="AF29" i="17"/>
  <c r="AK29" i="17" s="1"/>
  <c r="AJ29" i="17"/>
  <c r="BD29" i="17" s="1"/>
  <c r="BF9" i="17"/>
  <c r="AL9" i="17"/>
  <c r="AN9" i="17" s="1"/>
  <c r="AD9" i="17"/>
  <c r="BF11" i="17"/>
  <c r="AL11" i="17"/>
  <c r="AN11" i="17" s="1"/>
  <c r="AD11" i="17"/>
  <c r="AL13" i="17"/>
  <c r="AN13" i="17" s="1"/>
  <c r="BF13" i="17"/>
  <c r="AD13" i="17"/>
  <c r="BF15" i="17"/>
  <c r="AL15" i="17"/>
  <c r="AN15" i="17" s="1"/>
  <c r="AD15" i="17"/>
  <c r="BF10" i="17"/>
  <c r="AL10" i="17"/>
  <c r="AN10" i="17" s="1"/>
  <c r="AD10" i="17"/>
  <c r="BF12" i="17"/>
  <c r="AL12" i="17"/>
  <c r="AN12" i="17" s="1"/>
  <c r="AD12" i="17"/>
  <c r="BF14" i="17"/>
  <c r="AL14" i="17"/>
  <c r="AD14" i="17"/>
  <c r="AJ18" i="17"/>
  <c r="BD18" i="17" s="1"/>
  <c r="AR18" i="17"/>
  <c r="AF18" i="17"/>
  <c r="AK18" i="17" s="1"/>
  <c r="AJ19" i="17"/>
  <c r="BD19" i="17" s="1"/>
  <c r="AR19" i="17"/>
  <c r="AF19" i="17"/>
  <c r="AK19" i="17" s="1"/>
  <c r="AD17" i="17"/>
  <c r="AL17" i="17"/>
  <c r="AN17" i="17" s="1"/>
  <c r="BF17" i="17"/>
  <c r="AL78" i="17"/>
  <c r="AN78" i="17" s="1"/>
  <c r="AD78" i="17"/>
  <c r="BF78" i="17"/>
  <c r="AL33" i="17"/>
  <c r="AN33" i="17" s="1"/>
  <c r="AD33" i="17"/>
  <c r="BF33" i="17"/>
  <c r="AA77" i="17"/>
  <c r="AA69" i="17"/>
  <c r="AA73" i="17"/>
  <c r="R107" i="17"/>
  <c r="S107" i="17" s="1"/>
  <c r="T107" i="17" s="1"/>
  <c r="V107" i="17" s="1"/>
  <c r="R109" i="17"/>
  <c r="S109" i="17" s="1"/>
  <c r="T109" i="17" s="1"/>
  <c r="V109" i="17" s="1"/>
  <c r="R105" i="17"/>
  <c r="S105" i="17" s="1"/>
  <c r="T105" i="17" s="1"/>
  <c r="V105" i="17" s="1"/>
  <c r="AA108" i="17"/>
  <c r="AV108" i="17" s="1"/>
  <c r="AA106" i="17"/>
  <c r="AV106" i="17" s="1"/>
  <c r="R183" i="17"/>
  <c r="S183" i="17" s="1"/>
  <c r="T183" i="17" s="1"/>
  <c r="V183" i="17" s="1"/>
  <c r="AA184" i="17"/>
  <c r="AV184" i="17" s="1"/>
  <c r="AA182" i="17"/>
  <c r="R181" i="17"/>
  <c r="S181" i="17" s="1"/>
  <c r="T181" i="17" s="1"/>
  <c r="V181" i="17" s="1"/>
  <c r="AA177" i="17"/>
  <c r="R176" i="17"/>
  <c r="S176" i="17" s="1"/>
  <c r="T176" i="17" s="1"/>
  <c r="V176" i="17" s="1"/>
  <c r="AA165" i="17"/>
  <c r="R167" i="17"/>
  <c r="S167" i="17" s="1"/>
  <c r="T167" i="17" s="1"/>
  <c r="V167" i="17" s="1"/>
  <c r="R168" i="17"/>
  <c r="S168" i="17" s="1"/>
  <c r="T168" i="17" s="1"/>
  <c r="V168" i="17" s="1"/>
  <c r="AA169" i="17"/>
  <c r="R166" i="17"/>
  <c r="S166" i="17" s="1"/>
  <c r="T166" i="17" s="1"/>
  <c r="V166" i="17" s="1"/>
  <c r="R146" i="17"/>
  <c r="S146" i="17" s="1"/>
  <c r="T146" i="17" s="1"/>
  <c r="V146" i="17" s="1"/>
  <c r="AA142" i="17"/>
  <c r="AV142" i="17" s="1"/>
  <c r="R141" i="17"/>
  <c r="S141" i="17" s="1"/>
  <c r="T141" i="17" s="1"/>
  <c r="V141" i="17" s="1"/>
  <c r="AA140" i="17"/>
  <c r="AV140" i="17" s="1"/>
  <c r="R150" i="17"/>
  <c r="S150" i="17" s="1"/>
  <c r="T150" i="17" s="1"/>
  <c r="V150" i="17" s="1"/>
  <c r="R139" i="17"/>
  <c r="S139" i="17" s="1"/>
  <c r="T139" i="17" s="1"/>
  <c r="V139" i="17" s="1"/>
  <c r="R134" i="17"/>
  <c r="S134" i="17" s="1"/>
  <c r="T134" i="17" s="1"/>
  <c r="V134" i="17" s="1"/>
  <c r="AA138" i="17"/>
  <c r="AV138" i="17" s="1"/>
  <c r="AA136" i="17"/>
  <c r="AV136" i="17" s="1"/>
  <c r="R135" i="17"/>
  <c r="S135" i="17" s="1"/>
  <c r="T135" i="17" s="1"/>
  <c r="R137" i="17"/>
  <c r="S137" i="17" s="1"/>
  <c r="T137" i="17" s="1"/>
  <c r="V137" i="17" s="1"/>
  <c r="R94" i="17"/>
  <c r="S94" i="17" s="1"/>
  <c r="T94" i="17" s="1"/>
  <c r="V94" i="17" s="1"/>
  <c r="R91" i="17"/>
  <c r="S91" i="17" s="1"/>
  <c r="T91" i="17" s="1"/>
  <c r="V91" i="17" s="1"/>
  <c r="AA92" i="17"/>
  <c r="AV92" i="17" s="1"/>
  <c r="R93" i="17"/>
  <c r="S93" i="17" s="1"/>
  <c r="T93" i="17" s="1"/>
  <c r="V93" i="17" s="1"/>
  <c r="R89" i="17"/>
  <c r="S89" i="17" s="1"/>
  <c r="T89" i="17" s="1"/>
  <c r="V89" i="17" s="1"/>
  <c r="R90" i="17"/>
  <c r="S90" i="17" s="1"/>
  <c r="T90" i="17" s="1"/>
  <c r="V90" i="17" s="1"/>
  <c r="R84" i="17"/>
  <c r="S84" i="17" s="1"/>
  <c r="T84" i="17" s="1"/>
  <c r="V84" i="17" s="1"/>
  <c r="AA85" i="17"/>
  <c r="R83" i="17"/>
  <c r="S83" i="17" s="1"/>
  <c r="T83" i="17" s="1"/>
  <c r="V83" i="17" s="1"/>
  <c r="R82" i="17"/>
  <c r="S82" i="17" s="1"/>
  <c r="T82" i="17" s="1"/>
  <c r="V82" i="17" s="1"/>
  <c r="R66" i="17"/>
  <c r="S66" i="17" s="1"/>
  <c r="T66" i="17" s="1"/>
  <c r="V66" i="17" s="1"/>
  <c r="R67" i="17"/>
  <c r="S67" i="17" s="1"/>
  <c r="T67" i="17" s="1"/>
  <c r="V67" i="17" s="1"/>
  <c r="R68" i="17"/>
  <c r="S68" i="17" s="1"/>
  <c r="T68" i="17" s="1"/>
  <c r="V68" i="17" s="1"/>
  <c r="R64" i="17"/>
  <c r="S64" i="17" s="1"/>
  <c r="T64" i="17" s="1"/>
  <c r="V64" i="17" s="1"/>
  <c r="R62" i="17"/>
  <c r="S62" i="17" s="1"/>
  <c r="T62" i="17" s="1"/>
  <c r="V62" i="17" s="1"/>
  <c r="R58" i="17"/>
  <c r="S58" i="17" s="1"/>
  <c r="T58" i="17" s="1"/>
  <c r="V58" i="17" s="1"/>
  <c r="R63" i="17"/>
  <c r="S63" i="17" s="1"/>
  <c r="T63" i="17" s="1"/>
  <c r="V63" i="17" s="1"/>
  <c r="R59" i="17"/>
  <c r="S59" i="17" s="1"/>
  <c r="T59" i="17" s="1"/>
  <c r="V59" i="17" s="1"/>
  <c r="R57" i="17"/>
  <c r="S57" i="17" s="1"/>
  <c r="T57" i="17" s="1"/>
  <c r="V57" i="17" s="1"/>
  <c r="R53" i="17"/>
  <c r="S53" i="17" s="1"/>
  <c r="T53" i="17" s="1"/>
  <c r="V53" i="17" s="1"/>
  <c r="R47" i="17"/>
  <c r="S47" i="17" s="1"/>
  <c r="T47" i="17" s="1"/>
  <c r="V47" i="17" s="1"/>
  <c r="AA48" i="17"/>
  <c r="AA46" i="17"/>
  <c r="AV46" i="17" s="1"/>
  <c r="R45" i="17"/>
  <c r="S45" i="17" s="1"/>
  <c r="T45" i="17" s="1"/>
  <c r="V45" i="17" s="1"/>
  <c r="AA44" i="17"/>
  <c r="AV44" i="17" s="1"/>
  <c r="R49" i="17"/>
  <c r="S49" i="17" s="1"/>
  <c r="T49" i="17" s="1"/>
  <c r="V49" i="17" s="1"/>
  <c r="AA31" i="17"/>
  <c r="AA24" i="17"/>
  <c r="AA28" i="17"/>
  <c r="AA32" i="17"/>
  <c r="E3" i="34"/>
  <c r="E4" i="34"/>
  <c r="E5" i="34"/>
  <c r="E6" i="34"/>
  <c r="D6" i="34"/>
  <c r="F6" i="34"/>
  <c r="G6" i="34"/>
  <c r="H6" i="34" s="1"/>
  <c r="I6" i="34" s="1"/>
  <c r="J6" i="34" s="1"/>
  <c r="K6" i="34" s="1"/>
  <c r="C6" i="34"/>
  <c r="D5" i="34"/>
  <c r="F5" i="34"/>
  <c r="C5" i="34"/>
  <c r="D4" i="34"/>
  <c r="F4" i="34"/>
  <c r="C4" i="34"/>
  <c r="D3" i="34"/>
  <c r="F3" i="34"/>
  <c r="C3" i="34"/>
  <c r="AT149" i="17"/>
  <c r="AT157" i="17"/>
  <c r="AT162" i="17"/>
  <c r="AT155" i="17"/>
  <c r="AT161" i="17"/>
  <c r="AT156" i="17"/>
  <c r="AT163" i="17"/>
  <c r="AT164" i="17"/>
  <c r="AT81" i="17"/>
  <c r="AT80" i="17"/>
  <c r="AT170" i="17"/>
  <c r="AT174" i="17"/>
  <c r="AT175" i="17"/>
  <c r="AT36" i="17"/>
  <c r="AU36" i="17" s="1"/>
  <c r="AT43" i="17"/>
  <c r="AT35" i="17"/>
  <c r="AU35" i="17" s="1"/>
  <c r="AT42" i="17"/>
  <c r="AT37" i="17"/>
  <c r="AT38" i="17"/>
  <c r="AT96" i="17"/>
  <c r="AT97" i="17"/>
  <c r="AT104" i="17"/>
  <c r="AT101" i="17"/>
  <c r="AT95" i="17"/>
  <c r="AT125" i="17"/>
  <c r="AT133" i="17"/>
  <c r="AT131" i="17"/>
  <c r="AT126" i="17"/>
  <c r="AT132" i="17"/>
  <c r="AT127" i="17"/>
  <c r="AD14" i="7"/>
  <c r="AC14" i="7"/>
  <c r="AB14" i="7"/>
  <c r="AA14" i="7"/>
  <c r="Z14" i="7"/>
  <c r="Y14" i="7"/>
  <c r="X14" i="7"/>
  <c r="W14" i="7"/>
  <c r="V14" i="7"/>
  <c r="U14" i="7"/>
  <c r="T14" i="7"/>
  <c r="S14" i="7"/>
  <c r="R14" i="7"/>
  <c r="Q14" i="7"/>
  <c r="P14" i="7"/>
  <c r="O14" i="7"/>
  <c r="N14" i="7"/>
  <c r="M14" i="7"/>
  <c r="L14" i="7"/>
  <c r="K14" i="7"/>
  <c r="J14" i="7"/>
  <c r="I14" i="7"/>
  <c r="AF10" i="7"/>
  <c r="AF11" i="7"/>
  <c r="AG11" i="7" s="1"/>
  <c r="AF12" i="7"/>
  <c r="AF13" i="7"/>
  <c r="H14" i="7"/>
  <c r="AE10" i="7"/>
  <c r="AE11" i="7"/>
  <c r="AE12" i="7"/>
  <c r="AG12" i="7" s="1"/>
  <c r="AE13" i="7"/>
  <c r="G14" i="7"/>
  <c r="G125" i="7" s="1"/>
  <c r="AF5" i="7"/>
  <c r="AE5" i="7"/>
  <c r="AG5" i="7" s="1"/>
  <c r="C15" i="7"/>
  <c r="D15" i="7"/>
  <c r="C16" i="7"/>
  <c r="D16" i="7"/>
  <c r="E124" i="7"/>
  <c r="D124" i="7"/>
  <c r="C124" i="7"/>
  <c r="B124" i="7"/>
  <c r="E123" i="7"/>
  <c r="D123" i="7"/>
  <c r="C123" i="7"/>
  <c r="B123" i="7"/>
  <c r="E118" i="7"/>
  <c r="D118" i="7"/>
  <c r="C118" i="7"/>
  <c r="B118" i="7"/>
  <c r="E101" i="7"/>
  <c r="D101" i="7"/>
  <c r="C101" i="7"/>
  <c r="B101" i="7"/>
  <c r="E100" i="7"/>
  <c r="D100" i="7"/>
  <c r="C100" i="7"/>
  <c r="B100" i="7"/>
  <c r="E99" i="7"/>
  <c r="D99" i="7"/>
  <c r="C99" i="7"/>
  <c r="B99" i="7"/>
  <c r="E98" i="7"/>
  <c r="D98" i="7"/>
  <c r="C98" i="7"/>
  <c r="B98" i="7"/>
  <c r="E97" i="7"/>
  <c r="D97" i="7"/>
  <c r="C97" i="7"/>
  <c r="B97" i="7"/>
  <c r="E96" i="7"/>
  <c r="D96" i="7"/>
  <c r="C96" i="7"/>
  <c r="B96" i="7"/>
  <c r="E95" i="7"/>
  <c r="D95" i="7"/>
  <c r="C95" i="7"/>
  <c r="B95" i="7"/>
  <c r="E94" i="7"/>
  <c r="D94" i="7"/>
  <c r="C94" i="7"/>
  <c r="B94" i="7"/>
  <c r="E93" i="7"/>
  <c r="D93" i="7"/>
  <c r="C93" i="7"/>
  <c r="B93" i="7"/>
  <c r="E92" i="7"/>
  <c r="D92" i="7"/>
  <c r="C92" i="7"/>
  <c r="B92" i="7"/>
  <c r="E91" i="7"/>
  <c r="D91" i="7"/>
  <c r="C91" i="7"/>
  <c r="B91" i="7"/>
  <c r="E90" i="7"/>
  <c r="D90" i="7"/>
  <c r="C90" i="7"/>
  <c r="B90" i="7"/>
  <c r="E11" i="7"/>
  <c r="E12" i="7"/>
  <c r="E13" i="7"/>
  <c r="E14" i="7"/>
  <c r="E15" i="7"/>
  <c r="E16" i="7"/>
  <c r="E17" i="7"/>
  <c r="E18" i="7"/>
  <c r="E19" i="7"/>
  <c r="E20" i="7"/>
  <c r="E21" i="7"/>
  <c r="E22" i="7"/>
  <c r="E23" i="7"/>
  <c r="E24" i="7"/>
  <c r="E25" i="7"/>
  <c r="E26" i="7"/>
  <c r="E27" i="7"/>
  <c r="E28" i="7"/>
  <c r="E29" i="7"/>
  <c r="E30" i="7"/>
  <c r="E31" i="7"/>
  <c r="E32" i="7"/>
  <c r="E33" i="7"/>
  <c r="E34" i="7"/>
  <c r="E35" i="7"/>
  <c r="E36" i="7"/>
  <c r="E37" i="7"/>
  <c r="E38" i="7"/>
  <c r="E39" i="7"/>
  <c r="E40" i="7"/>
  <c r="E41" i="7"/>
  <c r="E42" i="7"/>
  <c r="E43" i="7"/>
  <c r="E44" i="7"/>
  <c r="E45" i="7"/>
  <c r="E46" i="7"/>
  <c r="E47" i="7"/>
  <c r="E48" i="7"/>
  <c r="E49" i="7"/>
  <c r="E50" i="7"/>
  <c r="E51" i="7"/>
  <c r="E52" i="7"/>
  <c r="E53" i="7"/>
  <c r="E54" i="7"/>
  <c r="E55" i="7"/>
  <c r="E56" i="7"/>
  <c r="E57" i="7"/>
  <c r="E58" i="7"/>
  <c r="E59" i="7"/>
  <c r="E60" i="7"/>
  <c r="E61" i="7"/>
  <c r="E62" i="7"/>
  <c r="E63" i="7"/>
  <c r="E64" i="7"/>
  <c r="E65" i="7"/>
  <c r="E66" i="7"/>
  <c r="E67" i="7"/>
  <c r="E68" i="7"/>
  <c r="E69" i="7"/>
  <c r="E70" i="7"/>
  <c r="E71" i="7"/>
  <c r="E72" i="7"/>
  <c r="E73" i="7"/>
  <c r="E74" i="7"/>
  <c r="E75" i="7"/>
  <c r="E76" i="7"/>
  <c r="E77" i="7"/>
  <c r="E78" i="7"/>
  <c r="E79" i="7"/>
  <c r="E80" i="7"/>
  <c r="E81" i="7"/>
  <c r="E82" i="7"/>
  <c r="E83" i="7"/>
  <c r="E84" i="7"/>
  <c r="E85" i="7"/>
  <c r="E86" i="7"/>
  <c r="E87" i="7"/>
  <c r="E88" i="7"/>
  <c r="E89" i="7"/>
  <c r="D11" i="7"/>
  <c r="D12" i="7"/>
  <c r="D13" i="7"/>
  <c r="D14" i="7"/>
  <c r="D17" i="7"/>
  <c r="D18" i="7"/>
  <c r="D19" i="7"/>
  <c r="D20" i="7"/>
  <c r="D21" i="7"/>
  <c r="D22" i="7"/>
  <c r="D23" i="7"/>
  <c r="D24" i="7"/>
  <c r="D25" i="7"/>
  <c r="D26" i="7"/>
  <c r="D27" i="7"/>
  <c r="D28" i="7"/>
  <c r="D29" i="7"/>
  <c r="D30" i="7"/>
  <c r="D31" i="7"/>
  <c r="D32" i="7"/>
  <c r="D33" i="7"/>
  <c r="D34" i="7"/>
  <c r="D35" i="7"/>
  <c r="D36" i="7"/>
  <c r="D37" i="7"/>
  <c r="D38" i="7"/>
  <c r="D39" i="7"/>
  <c r="D40" i="7"/>
  <c r="D41" i="7"/>
  <c r="D42" i="7"/>
  <c r="D43" i="7"/>
  <c r="D44" i="7"/>
  <c r="D45" i="7"/>
  <c r="D46" i="7"/>
  <c r="D47" i="7"/>
  <c r="D48" i="7"/>
  <c r="D49" i="7"/>
  <c r="D50" i="7"/>
  <c r="D51" i="7"/>
  <c r="D52" i="7"/>
  <c r="D53" i="7"/>
  <c r="D54" i="7"/>
  <c r="D55" i="7"/>
  <c r="D56" i="7"/>
  <c r="D57" i="7"/>
  <c r="D58" i="7"/>
  <c r="D59" i="7"/>
  <c r="D60" i="7"/>
  <c r="D61" i="7"/>
  <c r="D62" i="7"/>
  <c r="D63" i="7"/>
  <c r="D64" i="7"/>
  <c r="D65" i="7"/>
  <c r="D66" i="7"/>
  <c r="D67" i="7"/>
  <c r="D68" i="7"/>
  <c r="D69" i="7"/>
  <c r="D70" i="7"/>
  <c r="D71" i="7"/>
  <c r="D72" i="7"/>
  <c r="D73" i="7"/>
  <c r="D74" i="7"/>
  <c r="D75" i="7"/>
  <c r="D76" i="7"/>
  <c r="D77" i="7"/>
  <c r="D78" i="7"/>
  <c r="D79" i="7"/>
  <c r="D80" i="7"/>
  <c r="D81" i="7"/>
  <c r="D82" i="7"/>
  <c r="D83" i="7"/>
  <c r="D84" i="7"/>
  <c r="D85" i="7"/>
  <c r="D86" i="7"/>
  <c r="D87" i="7"/>
  <c r="D88" i="7"/>
  <c r="D89" i="7"/>
  <c r="C11" i="7"/>
  <c r="C12" i="7"/>
  <c r="C13" i="7"/>
  <c r="C14" i="7"/>
  <c r="C17" i="7"/>
  <c r="C18" i="7"/>
  <c r="C19" i="7"/>
  <c r="C20" i="7"/>
  <c r="C21" i="7"/>
  <c r="C22" i="7"/>
  <c r="C23" i="7"/>
  <c r="C24" i="7"/>
  <c r="C25" i="7"/>
  <c r="C26" i="7"/>
  <c r="C27" i="7"/>
  <c r="C28" i="7"/>
  <c r="C29" i="7"/>
  <c r="C30" i="7"/>
  <c r="C31" i="7"/>
  <c r="C32" i="7"/>
  <c r="C33" i="7"/>
  <c r="C34" i="7"/>
  <c r="C35" i="7"/>
  <c r="C36" i="7"/>
  <c r="C37" i="7"/>
  <c r="C38" i="7"/>
  <c r="C39" i="7"/>
  <c r="C40" i="7"/>
  <c r="C41" i="7"/>
  <c r="C42" i="7"/>
  <c r="C43" i="7"/>
  <c r="C44" i="7"/>
  <c r="C45" i="7"/>
  <c r="C46" i="7"/>
  <c r="C47" i="7"/>
  <c r="C48" i="7"/>
  <c r="C49" i="7"/>
  <c r="C50" i="7"/>
  <c r="C51" i="7"/>
  <c r="C52" i="7"/>
  <c r="C53" i="7"/>
  <c r="C54" i="7"/>
  <c r="C55" i="7"/>
  <c r="C56" i="7"/>
  <c r="C57" i="7"/>
  <c r="C58" i="7"/>
  <c r="C59" i="7"/>
  <c r="C60" i="7"/>
  <c r="C61" i="7"/>
  <c r="C62" i="7"/>
  <c r="C63" i="7"/>
  <c r="C64" i="7"/>
  <c r="C65" i="7"/>
  <c r="C66" i="7"/>
  <c r="C67" i="7"/>
  <c r="C68" i="7"/>
  <c r="C69" i="7"/>
  <c r="C70" i="7"/>
  <c r="C71" i="7"/>
  <c r="C72" i="7"/>
  <c r="C73" i="7"/>
  <c r="C74" i="7"/>
  <c r="C75" i="7"/>
  <c r="C76" i="7"/>
  <c r="C77" i="7"/>
  <c r="C78" i="7"/>
  <c r="C79" i="7"/>
  <c r="C80" i="7"/>
  <c r="C81" i="7"/>
  <c r="C82" i="7"/>
  <c r="C83" i="7"/>
  <c r="C84" i="7"/>
  <c r="C85" i="7"/>
  <c r="C86" i="7"/>
  <c r="C87" i="7"/>
  <c r="C88" i="7"/>
  <c r="C89" i="7"/>
  <c r="B28" i="7"/>
  <c r="B29" i="7"/>
  <c r="B30" i="7"/>
  <c r="B31" i="7"/>
  <c r="B32" i="7"/>
  <c r="B33" i="7"/>
  <c r="B34" i="7"/>
  <c r="B35" i="7"/>
  <c r="B36" i="7"/>
  <c r="B37" i="7"/>
  <c r="B38" i="7"/>
  <c r="B39" i="7"/>
  <c r="B40" i="7"/>
  <c r="B41" i="7"/>
  <c r="B42" i="7"/>
  <c r="B43" i="7"/>
  <c r="B44" i="7"/>
  <c r="B45" i="7"/>
  <c r="B46" i="7"/>
  <c r="B47" i="7"/>
  <c r="B48" i="7"/>
  <c r="B49" i="7"/>
  <c r="B50" i="7"/>
  <c r="B51" i="7"/>
  <c r="B52" i="7"/>
  <c r="B53" i="7"/>
  <c r="B54" i="7"/>
  <c r="B55" i="7"/>
  <c r="B56" i="7"/>
  <c r="B57" i="7"/>
  <c r="B58" i="7"/>
  <c r="B59" i="7"/>
  <c r="B60" i="7"/>
  <c r="B61" i="7"/>
  <c r="B62" i="7"/>
  <c r="B63" i="7"/>
  <c r="B64" i="7"/>
  <c r="B65" i="7"/>
  <c r="B66" i="7"/>
  <c r="B67" i="7"/>
  <c r="B68" i="7"/>
  <c r="B69" i="7"/>
  <c r="B70" i="7"/>
  <c r="B71" i="7"/>
  <c r="B72" i="7"/>
  <c r="B73" i="7"/>
  <c r="B74" i="7"/>
  <c r="B75" i="7"/>
  <c r="B76" i="7"/>
  <c r="B77" i="7"/>
  <c r="B78" i="7"/>
  <c r="B79" i="7"/>
  <c r="B80" i="7"/>
  <c r="B81" i="7"/>
  <c r="B82" i="7"/>
  <c r="B83" i="7"/>
  <c r="B84" i="7"/>
  <c r="B85" i="7"/>
  <c r="B86" i="7"/>
  <c r="B87" i="7"/>
  <c r="B88" i="7"/>
  <c r="B89" i="7"/>
  <c r="B10" i="7"/>
  <c r="B11" i="7"/>
  <c r="B12" i="7"/>
  <c r="B13" i="7"/>
  <c r="B14" i="7"/>
  <c r="B15" i="7"/>
  <c r="B16" i="7"/>
  <c r="B17" i="7"/>
  <c r="B18" i="7"/>
  <c r="B19" i="7"/>
  <c r="B20" i="7"/>
  <c r="B21" i="7"/>
  <c r="B22" i="7"/>
  <c r="B23" i="7"/>
  <c r="B24" i="7"/>
  <c r="B25" i="7"/>
  <c r="B26" i="7"/>
  <c r="B27" i="7"/>
  <c r="C10" i="7"/>
  <c r="D9" i="7"/>
  <c r="D10" i="7"/>
  <c r="E10" i="7"/>
  <c r="F10" i="7"/>
  <c r="F11" i="7"/>
  <c r="F13" i="7"/>
  <c r="F14" i="7"/>
  <c r="F15" i="7"/>
  <c r="F16" i="7"/>
  <c r="F17" i="7"/>
  <c r="F18" i="7"/>
  <c r="F19" i="7"/>
  <c r="F20" i="7"/>
  <c r="F21" i="7"/>
  <c r="F22" i="7"/>
  <c r="F23" i="7"/>
  <c r="F24" i="7"/>
  <c r="F25" i="7"/>
  <c r="F26" i="7"/>
  <c r="F27" i="7"/>
  <c r="F28" i="7"/>
  <c r="F29" i="7"/>
  <c r="F30" i="7"/>
  <c r="F31" i="7"/>
  <c r="F32" i="7"/>
  <c r="F33" i="7"/>
  <c r="F34" i="7"/>
  <c r="F35" i="7"/>
  <c r="F36" i="7"/>
  <c r="F37" i="7"/>
  <c r="F38" i="7"/>
  <c r="F39" i="7"/>
  <c r="F40" i="7"/>
  <c r="F41" i="7"/>
  <c r="F42" i="7"/>
  <c r="F43" i="7"/>
  <c r="F44" i="7"/>
  <c r="F45" i="7"/>
  <c r="F46" i="7"/>
  <c r="F47" i="7"/>
  <c r="F48" i="7"/>
  <c r="F49" i="7"/>
  <c r="F50" i="7"/>
  <c r="F51" i="7"/>
  <c r="F52" i="7"/>
  <c r="F53" i="7"/>
  <c r="F54" i="7"/>
  <c r="F55" i="7"/>
  <c r="F56" i="7"/>
  <c r="F57" i="7"/>
  <c r="F58" i="7"/>
  <c r="F59" i="7"/>
  <c r="F60" i="7"/>
  <c r="F61" i="7"/>
  <c r="F62" i="7"/>
  <c r="F63" i="7"/>
  <c r="F64" i="7"/>
  <c r="F65" i="7"/>
  <c r="F66" i="7"/>
  <c r="F67" i="7"/>
  <c r="F68" i="7"/>
  <c r="F69" i="7"/>
  <c r="F70" i="7"/>
  <c r="F71" i="7"/>
  <c r="F72" i="7"/>
  <c r="F73" i="7"/>
  <c r="F74" i="7"/>
  <c r="F75" i="7"/>
  <c r="F76" i="7"/>
  <c r="F77" i="7"/>
  <c r="F78" i="7"/>
  <c r="F79" i="7"/>
  <c r="F80" i="7"/>
  <c r="F81" i="7"/>
  <c r="F82" i="7"/>
  <c r="F83" i="7"/>
  <c r="F84" i="7"/>
  <c r="F85" i="7"/>
  <c r="F86" i="7"/>
  <c r="F87" i="7"/>
  <c r="F88" i="7"/>
  <c r="F89" i="7"/>
  <c r="F90" i="7"/>
  <c r="F91" i="7"/>
  <c r="F92" i="7"/>
  <c r="F93" i="7"/>
  <c r="F94" i="7"/>
  <c r="F95" i="7"/>
  <c r="F96" i="7"/>
  <c r="F97" i="7"/>
  <c r="F12" i="7"/>
  <c r="E9" i="7"/>
  <c r="C9" i="7"/>
  <c r="B9" i="7"/>
  <c r="E5" i="7"/>
  <c r="E6" i="7"/>
  <c r="E7" i="7"/>
  <c r="E8" i="7"/>
  <c r="C5" i="7"/>
  <c r="C6" i="7"/>
  <c r="C7" i="7"/>
  <c r="C8" i="7"/>
  <c r="AF125" i="7"/>
  <c r="AE125" i="7"/>
  <c r="AG125" i="7" s="1"/>
  <c r="AF124" i="7"/>
  <c r="AE124" i="7"/>
  <c r="AF101" i="7"/>
  <c r="AE101" i="7"/>
  <c r="AG101" i="7" s="1"/>
  <c r="AF100" i="7"/>
  <c r="AE100" i="7"/>
  <c r="AF99" i="7"/>
  <c r="AE99" i="7"/>
  <c r="AF98" i="7"/>
  <c r="AE98" i="7"/>
  <c r="AF9" i="7"/>
  <c r="AE9" i="7"/>
  <c r="F9" i="7"/>
  <c r="AF8" i="7"/>
  <c r="AE8" i="7"/>
  <c r="AF7" i="7"/>
  <c r="AE7" i="7"/>
  <c r="AF6" i="7"/>
  <c r="AE6" i="7"/>
  <c r="F124" i="7"/>
  <c r="F101" i="7"/>
  <c r="F100" i="7"/>
  <c r="F99" i="7"/>
  <c r="F98" i="7"/>
  <c r="F8" i="7"/>
  <c r="D8" i="7"/>
  <c r="B8" i="7"/>
  <c r="F7" i="7"/>
  <c r="D7" i="7"/>
  <c r="B7" i="7"/>
  <c r="F6" i="7"/>
  <c r="D6" i="7"/>
  <c r="B6" i="7"/>
  <c r="F5" i="7"/>
  <c r="D5" i="7"/>
  <c r="B5" i="7"/>
  <c r="U135" i="17" l="1"/>
  <c r="V135" i="17" s="1"/>
  <c r="AG99" i="7"/>
  <c r="AG7" i="7"/>
  <c r="AG124" i="7"/>
  <c r="G4" i="34"/>
  <c r="H4" i="34" s="1"/>
  <c r="I4" i="34" s="1"/>
  <c r="AG13" i="7"/>
  <c r="AL76" i="17"/>
  <c r="AN76" i="17" s="1"/>
  <c r="AG9" i="7"/>
  <c r="AG6" i="7"/>
  <c r="AG8" i="7"/>
  <c r="AG98" i="7"/>
  <c r="AG100" i="7"/>
  <c r="AG10" i="7"/>
  <c r="AU126" i="17"/>
  <c r="AU95" i="17"/>
  <c r="AU96" i="17"/>
  <c r="AU174" i="17"/>
  <c r="AU164" i="17"/>
  <c r="AU155" i="17"/>
  <c r="AV177" i="17"/>
  <c r="AV69" i="17"/>
  <c r="AQ78" i="17"/>
  <c r="AP78" i="17"/>
  <c r="AG18" i="17"/>
  <c r="AG61" i="17"/>
  <c r="AW61" i="17" s="1"/>
  <c r="AV60" i="17"/>
  <c r="AU60" i="17"/>
  <c r="AG102" i="17"/>
  <c r="AW102" i="17" s="1"/>
  <c r="AZ112" i="17"/>
  <c r="BB112" i="17" s="1"/>
  <c r="AY112" i="17"/>
  <c r="BE112" i="17" s="1"/>
  <c r="AZ119" i="17"/>
  <c r="BB119" i="17" s="1"/>
  <c r="AY119" i="17"/>
  <c r="BE119" i="17" s="1"/>
  <c r="AZ122" i="17"/>
  <c r="BB122" i="17" s="1"/>
  <c r="AY122" i="17"/>
  <c r="BE122" i="17" s="1"/>
  <c r="AI75" i="17"/>
  <c r="BC75" i="17" s="1"/>
  <c r="BA75" i="17"/>
  <c r="AI103" i="17"/>
  <c r="BC103" i="17" s="1"/>
  <c r="BA103" i="17"/>
  <c r="AI178" i="17"/>
  <c r="BC178" i="17" s="1"/>
  <c r="BA178" i="17"/>
  <c r="AU131" i="17"/>
  <c r="AU101" i="17"/>
  <c r="AU38" i="17"/>
  <c r="AU43" i="17"/>
  <c r="AU170" i="17"/>
  <c r="AU163" i="17"/>
  <c r="AU162" i="17"/>
  <c r="AV48" i="17"/>
  <c r="AV77" i="17"/>
  <c r="AQ33" i="17"/>
  <c r="AP33" i="17"/>
  <c r="AG19" i="17"/>
  <c r="AW19" i="17" s="1"/>
  <c r="AU18" i="17"/>
  <c r="AV18" i="17"/>
  <c r="AQ15" i="17"/>
  <c r="AP15" i="17"/>
  <c r="AQ13" i="17"/>
  <c r="AP13" i="17"/>
  <c r="AG29" i="17"/>
  <c r="AW29" i="17" s="1"/>
  <c r="AG16" i="17"/>
  <c r="AV61" i="17"/>
  <c r="AU61" i="17"/>
  <c r="AY74" i="17"/>
  <c r="BE74" i="17" s="1"/>
  <c r="AZ74" i="17"/>
  <c r="BB74" i="17" s="1"/>
  <c r="AZ103" i="17"/>
  <c r="BB103" i="17" s="1"/>
  <c r="AY103" i="17"/>
  <c r="BE103" i="17" s="1"/>
  <c r="AG148" i="17"/>
  <c r="AW148" i="17" s="1"/>
  <c r="AZ124" i="17"/>
  <c r="BB124" i="17" s="1"/>
  <c r="AY124" i="17"/>
  <c r="BE124" i="17" s="1"/>
  <c r="AU127" i="17"/>
  <c r="AU133" i="17"/>
  <c r="AU104" i="17"/>
  <c r="AU37" i="17"/>
  <c r="AU80" i="17"/>
  <c r="AU156" i="17"/>
  <c r="AU157" i="17"/>
  <c r="AV165" i="17"/>
  <c r="AV182" i="17"/>
  <c r="AU19" i="17"/>
  <c r="AV19" i="17"/>
  <c r="AQ10" i="17"/>
  <c r="AP10" i="17"/>
  <c r="AQ9" i="17"/>
  <c r="AP9" i="17"/>
  <c r="AV29" i="17"/>
  <c r="AU29" i="17"/>
  <c r="AV16" i="17"/>
  <c r="AU16" i="17"/>
  <c r="AZ75" i="17"/>
  <c r="BB75" i="17" s="1"/>
  <c r="AY75" i="17"/>
  <c r="BE75" i="17" s="1"/>
  <c r="AG147" i="17"/>
  <c r="AW147" i="17" s="1"/>
  <c r="AZ123" i="17"/>
  <c r="BB123" i="17" s="1"/>
  <c r="AY123" i="17"/>
  <c r="BE123" i="17" s="1"/>
  <c r="BA122" i="17"/>
  <c r="BA123" i="17"/>
  <c r="BA119" i="17"/>
  <c r="AU132" i="17"/>
  <c r="AU125" i="17"/>
  <c r="AU97" i="17"/>
  <c r="AU42" i="17"/>
  <c r="AU175" i="17"/>
  <c r="AU81" i="17"/>
  <c r="AU161" i="17"/>
  <c r="AU149" i="17"/>
  <c r="AV85" i="17"/>
  <c r="AV169" i="17"/>
  <c r="AV73" i="17"/>
  <c r="AQ17" i="17"/>
  <c r="AP17" i="17"/>
  <c r="AQ12" i="17"/>
  <c r="AP12" i="17"/>
  <c r="AQ11" i="17"/>
  <c r="AP11" i="17"/>
  <c r="AZ30" i="17"/>
  <c r="BB30" i="17" s="1"/>
  <c r="AY30" i="17"/>
  <c r="BE30" i="17" s="1"/>
  <c r="AG60" i="17"/>
  <c r="AW60" i="17" s="1"/>
  <c r="AZ120" i="17"/>
  <c r="BB120" i="17" s="1"/>
  <c r="AY120" i="17"/>
  <c r="BE120" i="17" s="1"/>
  <c r="AI179" i="17"/>
  <c r="BC179" i="17" s="1"/>
  <c r="BA179" i="17"/>
  <c r="BA112" i="17"/>
  <c r="AI180" i="17"/>
  <c r="BC180" i="17" s="1"/>
  <c r="BA180" i="17"/>
  <c r="AI74" i="17"/>
  <c r="BC74" i="17" s="1"/>
  <c r="BA74" i="17"/>
  <c r="BA30" i="17"/>
  <c r="AI30" i="17"/>
  <c r="BC30" i="17" s="1"/>
  <c r="AW16" i="17"/>
  <c r="AJ17" i="17"/>
  <c r="BD17" i="17" s="1"/>
  <c r="AR17" i="17"/>
  <c r="AF17" i="17"/>
  <c r="AK17" i="17" s="1"/>
  <c r="AW18" i="17"/>
  <c r="AF14" i="17"/>
  <c r="AK14" i="17" s="1"/>
  <c r="AR14" i="17"/>
  <c r="AJ14" i="17"/>
  <c r="BD14" i="17" s="1"/>
  <c r="AF12" i="17"/>
  <c r="AK12" i="17" s="1"/>
  <c r="AR12" i="17"/>
  <c r="AJ12" i="17"/>
  <c r="BD12" i="17" s="1"/>
  <c r="AF10" i="17"/>
  <c r="AK10" i="17" s="1"/>
  <c r="AR10" i="17"/>
  <c r="AJ10" i="17"/>
  <c r="BD10" i="17" s="1"/>
  <c r="AF15" i="17"/>
  <c r="AK15" i="17" s="1"/>
  <c r="AR15" i="17"/>
  <c r="AJ15" i="17"/>
  <c r="BD15" i="17" s="1"/>
  <c r="AF13" i="17"/>
  <c r="AK13" i="17" s="1"/>
  <c r="AR13" i="17"/>
  <c r="AJ13" i="17"/>
  <c r="BD13" i="17" s="1"/>
  <c r="AF11" i="17"/>
  <c r="AK11" i="17" s="1"/>
  <c r="AR11" i="17"/>
  <c r="AJ11" i="17"/>
  <c r="BD11" i="17" s="1"/>
  <c r="AF9" i="17"/>
  <c r="AK9" i="17" s="1"/>
  <c r="AR9" i="17"/>
  <c r="AJ9" i="17"/>
  <c r="BD9" i="17" s="1"/>
  <c r="J4" i="34"/>
  <c r="K4" i="34" s="1"/>
  <c r="G5" i="34"/>
  <c r="H5" i="34" s="1"/>
  <c r="I5" i="34" s="1"/>
  <c r="J5" i="34" s="1"/>
  <c r="K5" i="34" s="1"/>
  <c r="G3" i="34"/>
  <c r="H3" i="34" s="1"/>
  <c r="I3" i="34" s="1"/>
  <c r="J3" i="34" s="1"/>
  <c r="K3" i="34" s="1"/>
  <c r="AL151" i="17"/>
  <c r="AN151" i="17" s="1"/>
  <c r="AD151" i="17"/>
  <c r="AL152" i="17"/>
  <c r="AN152" i="17" s="1"/>
  <c r="AD152" i="17"/>
  <c r="AL153" i="17"/>
  <c r="AN153" i="17" s="1"/>
  <c r="AD153" i="17"/>
  <c r="AL154" i="17"/>
  <c r="AN154" i="17" s="1"/>
  <c r="AD154" i="17"/>
  <c r="AJ78" i="17"/>
  <c r="BD78" i="17" s="1"/>
  <c r="AF78" i="17"/>
  <c r="AK78" i="17" s="1"/>
  <c r="BF79" i="17"/>
  <c r="AL79" i="17"/>
  <c r="AN79" i="17" s="1"/>
  <c r="AD79" i="17"/>
  <c r="AR33" i="17"/>
  <c r="AJ33" i="17"/>
  <c r="BD33" i="17" s="1"/>
  <c r="AF33" i="17"/>
  <c r="AK33" i="17" s="1"/>
  <c r="BF34" i="17"/>
  <c r="AL34" i="17"/>
  <c r="AN34" i="17" s="1"/>
  <c r="AD34" i="17"/>
  <c r="BF76" i="17"/>
  <c r="AA105" i="17"/>
  <c r="AA109" i="17"/>
  <c r="AA107" i="17"/>
  <c r="AA183" i="17"/>
  <c r="AV183" i="17" s="1"/>
  <c r="BF182" i="17"/>
  <c r="BF184" i="17"/>
  <c r="AA176" i="17"/>
  <c r="AV176" i="17" s="1"/>
  <c r="AA181" i="17"/>
  <c r="BF177" i="17"/>
  <c r="AA166" i="17"/>
  <c r="AV166" i="17" s="1"/>
  <c r="AA168" i="17"/>
  <c r="AV168" i="17" s="1"/>
  <c r="AA167" i="17"/>
  <c r="AV167" i="17" s="1"/>
  <c r="BF165" i="17"/>
  <c r="AA146" i="17"/>
  <c r="AV146" i="17" s="1"/>
  <c r="AA141" i="17"/>
  <c r="AA150" i="17"/>
  <c r="AV150" i="17" s="1"/>
  <c r="AA137" i="17"/>
  <c r="AA134" i="17"/>
  <c r="AV134" i="17" s="1"/>
  <c r="AA139" i="17"/>
  <c r="BF136" i="17"/>
  <c r="BF138" i="17"/>
  <c r="AA94" i="17"/>
  <c r="AV94" i="17" s="1"/>
  <c r="AA93" i="17"/>
  <c r="AA91" i="17"/>
  <c r="AA90" i="17"/>
  <c r="AV90" i="17" s="1"/>
  <c r="AA84" i="17"/>
  <c r="AV84" i="17" s="1"/>
  <c r="AA89" i="17"/>
  <c r="AA83" i="17"/>
  <c r="AV83" i="17" s="1"/>
  <c r="AA82" i="17"/>
  <c r="AV82" i="17" s="1"/>
  <c r="AA66" i="17"/>
  <c r="AV66" i="17" s="1"/>
  <c r="AA67" i="17"/>
  <c r="AV67" i="17" s="1"/>
  <c r="AA68" i="17"/>
  <c r="AV68" i="17" s="1"/>
  <c r="AA59" i="17"/>
  <c r="AA63" i="17"/>
  <c r="AA58" i="17"/>
  <c r="AA62" i="17"/>
  <c r="AA64" i="17"/>
  <c r="AA53" i="17"/>
  <c r="AA57" i="17"/>
  <c r="AA49" i="17"/>
  <c r="AA45" i="17"/>
  <c r="AA47" i="17"/>
  <c r="AF14" i="7"/>
  <c r="AE14" i="7"/>
  <c r="AA135" i="17" l="1"/>
  <c r="AD76" i="17"/>
  <c r="AJ76" i="17" s="1"/>
  <c r="BD76" i="17" s="1"/>
  <c r="AV47" i="17"/>
  <c r="AV89" i="17"/>
  <c r="AV91" i="17"/>
  <c r="AV141" i="17"/>
  <c r="AV107" i="17"/>
  <c r="AG33" i="17"/>
  <c r="AW33" i="17" s="1"/>
  <c r="AQ79" i="17"/>
  <c r="AP79" i="17"/>
  <c r="AU9" i="17"/>
  <c r="AV9" i="17"/>
  <c r="AG11" i="17"/>
  <c r="AW11" i="17" s="1"/>
  <c r="AU10" i="17"/>
  <c r="AV10" i="17"/>
  <c r="AG12" i="17"/>
  <c r="AW12" i="17" s="1"/>
  <c r="AY19" i="17"/>
  <c r="BE19" i="17" s="1"/>
  <c r="AZ19" i="17"/>
  <c r="BB19" i="17" s="1"/>
  <c r="AY61" i="17"/>
  <c r="BE61" i="17" s="1"/>
  <c r="AZ61" i="17"/>
  <c r="BB61" i="17" s="1"/>
  <c r="AY102" i="17"/>
  <c r="BE102" i="17" s="1"/>
  <c r="AZ102" i="17"/>
  <c r="BB102" i="17" s="1"/>
  <c r="AI148" i="17"/>
  <c r="BC148" i="17" s="1"/>
  <c r="BA148" i="17"/>
  <c r="AI61" i="17"/>
  <c r="BC61" i="17" s="1"/>
  <c r="BA61" i="17"/>
  <c r="AV45" i="17"/>
  <c r="AV93" i="17"/>
  <c r="AV137" i="17"/>
  <c r="AV181" i="17"/>
  <c r="AV109" i="17"/>
  <c r="AQ154" i="17"/>
  <c r="AP154" i="17"/>
  <c r="AP152" i="17"/>
  <c r="AQ152" i="17"/>
  <c r="AG9" i="17"/>
  <c r="AW9" i="17" s="1"/>
  <c r="AU15" i="17"/>
  <c r="AV15" i="17"/>
  <c r="AG10" i="17"/>
  <c r="AW10" i="17" s="1"/>
  <c r="AY18" i="17"/>
  <c r="BE18" i="17" s="1"/>
  <c r="AZ18" i="17"/>
  <c r="BB18" i="17" s="1"/>
  <c r="AY60" i="17"/>
  <c r="BE60" i="17" s="1"/>
  <c r="AZ60" i="17"/>
  <c r="BB60" i="17" s="1"/>
  <c r="AI60" i="17"/>
  <c r="BC60" i="17" s="1"/>
  <c r="BA60" i="17"/>
  <c r="AI29" i="17"/>
  <c r="BC29" i="17" s="1"/>
  <c r="BA29" i="17"/>
  <c r="BA102" i="17"/>
  <c r="AI102" i="17"/>
  <c r="BC102" i="17" s="1"/>
  <c r="AV105" i="17"/>
  <c r="AQ76" i="17"/>
  <c r="AP76" i="17"/>
  <c r="AQ34" i="17"/>
  <c r="AP34" i="17"/>
  <c r="AV33" i="17"/>
  <c r="AU33" i="17"/>
  <c r="AG78" i="17"/>
  <c r="AW78" i="17" s="1"/>
  <c r="AV13" i="17"/>
  <c r="AU13" i="17"/>
  <c r="AG15" i="17"/>
  <c r="AW15" i="17" s="1"/>
  <c r="AU14" i="17"/>
  <c r="AV14" i="17"/>
  <c r="AG17" i="17"/>
  <c r="AW17" i="17" s="1"/>
  <c r="AY29" i="17"/>
  <c r="BE29" i="17" s="1"/>
  <c r="AZ29" i="17"/>
  <c r="BB29" i="17" s="1"/>
  <c r="AZ148" i="17"/>
  <c r="BB148" i="17" s="1"/>
  <c r="AY148" i="17"/>
  <c r="BE148" i="17" s="1"/>
  <c r="AI147" i="17"/>
  <c r="BC147" i="17" s="1"/>
  <c r="BA147" i="17"/>
  <c r="AI19" i="17"/>
  <c r="BC19" i="17" s="1"/>
  <c r="BA19" i="17"/>
  <c r="AV139" i="17"/>
  <c r="AV49" i="17"/>
  <c r="AP153" i="17"/>
  <c r="AQ153" i="17"/>
  <c r="AP151" i="17"/>
  <c r="AQ151" i="17"/>
  <c r="AU11" i="17"/>
  <c r="AV11" i="17"/>
  <c r="AG13" i="17"/>
  <c r="AW13" i="17" s="1"/>
  <c r="AV12" i="17"/>
  <c r="AU12" i="17"/>
  <c r="AG14" i="17"/>
  <c r="AW14" i="17" s="1"/>
  <c r="AV17" i="17"/>
  <c r="AU17" i="17"/>
  <c r="AY16" i="17"/>
  <c r="BE16" i="17" s="1"/>
  <c r="AZ16" i="17"/>
  <c r="BB16" i="17" s="1"/>
  <c r="AZ147" i="17"/>
  <c r="BB147" i="17" s="1"/>
  <c r="AY147" i="17"/>
  <c r="BE147" i="17" s="1"/>
  <c r="AI16" i="17"/>
  <c r="BC16" i="17" s="1"/>
  <c r="BA16" i="17"/>
  <c r="BA18" i="17"/>
  <c r="AI18" i="17"/>
  <c r="BC18" i="17" s="1"/>
  <c r="AJ154" i="17"/>
  <c r="BD154" i="17" s="1"/>
  <c r="AF154" i="17"/>
  <c r="AK154" i="17" s="1"/>
  <c r="AJ153" i="17"/>
  <c r="BD153" i="17" s="1"/>
  <c r="AF153" i="17"/>
  <c r="AK153" i="17" s="1"/>
  <c r="AJ152" i="17"/>
  <c r="BD152" i="17" s="1"/>
  <c r="AF152" i="17"/>
  <c r="AK152" i="17" s="1"/>
  <c r="AF151" i="17"/>
  <c r="AK151" i="17" s="1"/>
  <c r="AJ151" i="17"/>
  <c r="BD151" i="17" s="1"/>
  <c r="AF79" i="17"/>
  <c r="AK79" i="17" s="1"/>
  <c r="AJ79" i="17"/>
  <c r="BD79" i="17" s="1"/>
  <c r="AF34" i="17"/>
  <c r="AK34" i="17" s="1"/>
  <c r="AR34" i="17"/>
  <c r="AJ34" i="17"/>
  <c r="BD34" i="17" s="1"/>
  <c r="BF77" i="17"/>
  <c r="AL77" i="17"/>
  <c r="AN77" i="17" s="1"/>
  <c r="AD77" i="17"/>
  <c r="AL69" i="17"/>
  <c r="AN69" i="17" s="1"/>
  <c r="AD69" i="17"/>
  <c r="BF69" i="17"/>
  <c r="BF73" i="17"/>
  <c r="AL73" i="17"/>
  <c r="AN73" i="17" s="1"/>
  <c r="AD73" i="17"/>
  <c r="AL108" i="17"/>
  <c r="AN108" i="17" s="1"/>
  <c r="AD108" i="17"/>
  <c r="BF108" i="17"/>
  <c r="AL106" i="17"/>
  <c r="AN106" i="17" s="1"/>
  <c r="AD106" i="17"/>
  <c r="BF106" i="17"/>
  <c r="AL184" i="17"/>
  <c r="AN184" i="17" s="1"/>
  <c r="AD184" i="17"/>
  <c r="BF183" i="17"/>
  <c r="AL182" i="17"/>
  <c r="AN182" i="17" s="1"/>
  <c r="AD182" i="17"/>
  <c r="BF169" i="17"/>
  <c r="BF181" i="17"/>
  <c r="BF176" i="17"/>
  <c r="AL177" i="17"/>
  <c r="AN177" i="17" s="1"/>
  <c r="AD177" i="17"/>
  <c r="BF154" i="17"/>
  <c r="AL169" i="17"/>
  <c r="AN169" i="17" s="1"/>
  <c r="AD169" i="17"/>
  <c r="AL165" i="17"/>
  <c r="AN165" i="17" s="1"/>
  <c r="AD165" i="17"/>
  <c r="BF167" i="17"/>
  <c r="BF166" i="17"/>
  <c r="AL142" i="17"/>
  <c r="AN142" i="17" s="1"/>
  <c r="AD142" i="17"/>
  <c r="AL140" i="17"/>
  <c r="AN140" i="17" s="1"/>
  <c r="AD140" i="17"/>
  <c r="BF150" i="17"/>
  <c r="AL136" i="17"/>
  <c r="AN136" i="17" s="1"/>
  <c r="AD136" i="17"/>
  <c r="BF121" i="17"/>
  <c r="AL138" i="17"/>
  <c r="AN138" i="17" s="1"/>
  <c r="AD138" i="17"/>
  <c r="BF123" i="17"/>
  <c r="BF139" i="17"/>
  <c r="BF137" i="17"/>
  <c r="BF92" i="17"/>
  <c r="AL92" i="17"/>
  <c r="AN92" i="17" s="1"/>
  <c r="AD92" i="17"/>
  <c r="BF85" i="17"/>
  <c r="AL85" i="17"/>
  <c r="AN85" i="17" s="1"/>
  <c r="AD85" i="17"/>
  <c r="AL46" i="17"/>
  <c r="AN46" i="17" s="1"/>
  <c r="AD46" i="17"/>
  <c r="BF46" i="17"/>
  <c r="BF44" i="17"/>
  <c r="AL44" i="17"/>
  <c r="AN44" i="17" s="1"/>
  <c r="AD44" i="17"/>
  <c r="AL48" i="17"/>
  <c r="AN48" i="17" s="1"/>
  <c r="AD48" i="17"/>
  <c r="BF48" i="17"/>
  <c r="BF31" i="17"/>
  <c r="AL31" i="17"/>
  <c r="AN31" i="17" s="1"/>
  <c r="AD31" i="17"/>
  <c r="BF24" i="17"/>
  <c r="AL24" i="17"/>
  <c r="AN24" i="17" s="1"/>
  <c r="AD24" i="17"/>
  <c r="BF28" i="17"/>
  <c r="AL28" i="17"/>
  <c r="AN28" i="17" s="1"/>
  <c r="AD28" i="17"/>
  <c r="BF32" i="17"/>
  <c r="AL32" i="17"/>
  <c r="AN32" i="17" s="1"/>
  <c r="AD32" i="17"/>
  <c r="AG14" i="7"/>
  <c r="N38" i="17"/>
  <c r="O38" i="17" s="1"/>
  <c r="P38" i="17" s="1"/>
  <c r="N42" i="17"/>
  <c r="O42" i="17" s="1"/>
  <c r="P42" i="17" s="1"/>
  <c r="N162" i="17"/>
  <c r="N21" i="17"/>
  <c r="N20" i="17"/>
  <c r="N23" i="17"/>
  <c r="N81" i="17"/>
  <c r="N22" i="17"/>
  <c r="N35" i="17"/>
  <c r="O35" i="17" s="1"/>
  <c r="N97" i="17"/>
  <c r="N5" i="17"/>
  <c r="N127" i="17"/>
  <c r="N155" i="17"/>
  <c r="N174" i="17"/>
  <c r="N149" i="17"/>
  <c r="N125" i="17"/>
  <c r="N37" i="17"/>
  <c r="N170" i="17"/>
  <c r="N126" i="17"/>
  <c r="N96" i="17"/>
  <c r="N95" i="17"/>
  <c r="N51" i="17"/>
  <c r="N65" i="17"/>
  <c r="N163" i="17"/>
  <c r="N131" i="17"/>
  <c r="N156" i="17"/>
  <c r="O156" i="17" s="1"/>
  <c r="P156" i="17" s="1"/>
  <c r="N133" i="17"/>
  <c r="N50" i="17"/>
  <c r="N101" i="17"/>
  <c r="N157" i="17"/>
  <c r="O157" i="17" s="1"/>
  <c r="P157" i="17" s="1"/>
  <c r="N132" i="17"/>
  <c r="O132" i="17" s="1"/>
  <c r="P132" i="17" s="1"/>
  <c r="N164" i="17"/>
  <c r="N43" i="17"/>
  <c r="N104" i="17"/>
  <c r="N161" i="17"/>
  <c r="O161" i="17" s="1"/>
  <c r="P161" i="17" s="1"/>
  <c r="N175" i="17"/>
  <c r="N36" i="17"/>
  <c r="N80" i="17"/>
  <c r="N52" i="17"/>
  <c r="AV135" i="17" l="1"/>
  <c r="AC135" i="17"/>
  <c r="AL135" i="17" s="1"/>
  <c r="AN135" i="17" s="1"/>
  <c r="AF76" i="17"/>
  <c r="AK76" i="17" s="1"/>
  <c r="AG76" i="17" s="1"/>
  <c r="AW76" i="17" s="1"/>
  <c r="AQ28" i="17"/>
  <c r="AP28" i="17"/>
  <c r="AQ48" i="17"/>
  <c r="AP48" i="17"/>
  <c r="AQ92" i="17"/>
  <c r="AP92" i="17"/>
  <c r="AP140" i="17"/>
  <c r="AQ140" i="17"/>
  <c r="AG152" i="17"/>
  <c r="AW152" i="17" s="1"/>
  <c r="AG154" i="17"/>
  <c r="AW154" i="17" s="1"/>
  <c r="AY14" i="17"/>
  <c r="BE14" i="17" s="1"/>
  <c r="AZ14" i="17"/>
  <c r="BB14" i="17" s="1"/>
  <c r="AI17" i="17"/>
  <c r="BC17" i="17" s="1"/>
  <c r="BA17" i="17"/>
  <c r="AI15" i="17"/>
  <c r="BC15" i="17" s="1"/>
  <c r="BA15" i="17"/>
  <c r="AI9" i="17"/>
  <c r="BC9" i="17" s="1"/>
  <c r="BA9" i="17"/>
  <c r="AI33" i="17"/>
  <c r="BC33" i="17" s="1"/>
  <c r="BA33" i="17"/>
  <c r="AQ32" i="17"/>
  <c r="AP32" i="17"/>
  <c r="AQ136" i="17"/>
  <c r="AP136" i="17"/>
  <c r="AP165" i="17"/>
  <c r="AQ165" i="17"/>
  <c r="AQ106" i="17"/>
  <c r="AP106" i="17"/>
  <c r="AQ73" i="17"/>
  <c r="AP73" i="17"/>
  <c r="AQ69" i="17"/>
  <c r="AP69" i="17"/>
  <c r="AV34" i="17"/>
  <c r="AU34" i="17"/>
  <c r="AG79" i="17"/>
  <c r="AW79" i="17" s="1"/>
  <c r="AY12" i="17"/>
  <c r="BE12" i="17" s="1"/>
  <c r="AZ12" i="17"/>
  <c r="BB12" i="17" s="1"/>
  <c r="AY10" i="17"/>
  <c r="BE10" i="17" s="1"/>
  <c r="AZ10" i="17"/>
  <c r="BB10" i="17" s="1"/>
  <c r="BA78" i="17"/>
  <c r="AI78" i="17"/>
  <c r="BC78" i="17" s="1"/>
  <c r="AI10" i="17"/>
  <c r="BC10" i="17" s="1"/>
  <c r="BA10" i="17"/>
  <c r="AQ31" i="17"/>
  <c r="AP31" i="17"/>
  <c r="AQ85" i="17"/>
  <c r="AP85" i="17"/>
  <c r="AQ138" i="17"/>
  <c r="AP138" i="17"/>
  <c r="AP177" i="17"/>
  <c r="BE177" i="17" s="1"/>
  <c r="AQ177" i="17"/>
  <c r="AP184" i="17"/>
  <c r="BE184" i="17" s="1"/>
  <c r="AQ184" i="17"/>
  <c r="AG34" i="17"/>
  <c r="AW34" i="17" s="1"/>
  <c r="AG153" i="17"/>
  <c r="AW153" i="17" s="1"/>
  <c r="AZ17" i="17"/>
  <c r="BB17" i="17" s="1"/>
  <c r="AY17" i="17"/>
  <c r="BE17" i="17" s="1"/>
  <c r="AY15" i="17"/>
  <c r="BE15" i="17" s="1"/>
  <c r="AZ15" i="17"/>
  <c r="BB15" i="17" s="1"/>
  <c r="AZ13" i="17"/>
  <c r="BB13" i="17" s="1"/>
  <c r="AY13" i="17"/>
  <c r="AI13" i="17"/>
  <c r="BC13" i="17" s="1"/>
  <c r="BA13" i="17"/>
  <c r="AI11" i="17"/>
  <c r="BC11" i="17" s="1"/>
  <c r="BA11" i="17"/>
  <c r="AQ24" i="17"/>
  <c r="AP24" i="17"/>
  <c r="AQ44" i="17"/>
  <c r="AP44" i="17"/>
  <c r="AQ46" i="17"/>
  <c r="AP46" i="17"/>
  <c r="AQ142" i="17"/>
  <c r="AP142" i="17"/>
  <c r="AP169" i="17"/>
  <c r="AQ169" i="17"/>
  <c r="AQ182" i="17"/>
  <c r="AP182" i="17"/>
  <c r="BE182" i="17" s="1"/>
  <c r="AQ108" i="17"/>
  <c r="AP108" i="17"/>
  <c r="AQ77" i="17"/>
  <c r="AP77" i="17"/>
  <c r="AY33" i="17"/>
  <c r="BE33" i="17" s="1"/>
  <c r="AZ33" i="17"/>
  <c r="BB33" i="17" s="1"/>
  <c r="AY78" i="17"/>
  <c r="BE78" i="17" s="1"/>
  <c r="AZ78" i="17"/>
  <c r="BB78" i="17" s="1"/>
  <c r="AG151" i="17"/>
  <c r="AW151" i="17" s="1"/>
  <c r="AY11" i="17"/>
  <c r="BE11" i="17" s="1"/>
  <c r="AZ11" i="17"/>
  <c r="BB11" i="17" s="1"/>
  <c r="AZ9" i="17"/>
  <c r="BB9" i="17" s="1"/>
  <c r="AY9" i="17"/>
  <c r="BE9" i="17" s="1"/>
  <c r="BA14" i="17"/>
  <c r="AI14" i="17"/>
  <c r="BC14" i="17" s="1"/>
  <c r="AI12" i="17"/>
  <c r="BC12" i="17" s="1"/>
  <c r="BA12" i="17"/>
  <c r="BE13" i="17"/>
  <c r="AF73" i="17"/>
  <c r="AK73" i="17" s="1"/>
  <c r="AJ73" i="17"/>
  <c r="BD73" i="17" s="1"/>
  <c r="AJ69" i="17"/>
  <c r="BD69" i="17" s="1"/>
  <c r="AF69" i="17"/>
  <c r="AK69" i="17" s="1"/>
  <c r="AF77" i="17"/>
  <c r="AK77" i="17" s="1"/>
  <c r="AJ77" i="17"/>
  <c r="BD77" i="17" s="1"/>
  <c r="AJ106" i="17"/>
  <c r="BD106" i="17" s="1"/>
  <c r="AF106" i="17"/>
  <c r="AK106" i="17" s="1"/>
  <c r="BF109" i="17"/>
  <c r="AL109" i="17"/>
  <c r="AN109" i="17" s="1"/>
  <c r="AD109" i="17"/>
  <c r="BF105" i="17"/>
  <c r="AL105" i="17"/>
  <c r="AN105" i="17" s="1"/>
  <c r="AD105" i="17"/>
  <c r="BF107" i="17"/>
  <c r="AL107" i="17"/>
  <c r="AN107" i="17" s="1"/>
  <c r="AD107" i="17"/>
  <c r="AJ108" i="17"/>
  <c r="BD108" i="17" s="1"/>
  <c r="AF108" i="17"/>
  <c r="AK108" i="17" s="1"/>
  <c r="AJ182" i="17"/>
  <c r="BD182" i="17" s="1"/>
  <c r="AF182" i="17"/>
  <c r="AK182" i="17" s="1"/>
  <c r="AJ184" i="17"/>
  <c r="BD184" i="17" s="1"/>
  <c r="AF184" i="17"/>
  <c r="AK184" i="17" s="1"/>
  <c r="AL183" i="17"/>
  <c r="AN183" i="17" s="1"/>
  <c r="AD183" i="17"/>
  <c r="AL176" i="17"/>
  <c r="AN176" i="17" s="1"/>
  <c r="AD176" i="17"/>
  <c r="AJ177" i="17"/>
  <c r="BD177" i="17" s="1"/>
  <c r="AF177" i="17"/>
  <c r="AK177" i="17" s="1"/>
  <c r="BF168" i="17"/>
  <c r="AL181" i="17"/>
  <c r="AN181" i="17" s="1"/>
  <c r="AD181" i="17"/>
  <c r="BF151" i="17"/>
  <c r="AL166" i="17"/>
  <c r="AN166" i="17" s="1"/>
  <c r="AD166" i="17"/>
  <c r="AL168" i="17"/>
  <c r="AN168" i="17" s="1"/>
  <c r="AD168" i="17"/>
  <c r="BF153" i="17"/>
  <c r="BF152" i="17"/>
  <c r="AL167" i="17"/>
  <c r="AN167" i="17" s="1"/>
  <c r="AD167" i="17"/>
  <c r="AF165" i="17"/>
  <c r="AK165" i="17" s="1"/>
  <c r="AJ165" i="17"/>
  <c r="BD165" i="17" s="1"/>
  <c r="AF169" i="17"/>
  <c r="AK169" i="17" s="1"/>
  <c r="AJ169" i="17"/>
  <c r="BD169" i="17" s="1"/>
  <c r="AJ142" i="17"/>
  <c r="BD142" i="17" s="1"/>
  <c r="AF142" i="17"/>
  <c r="AK142" i="17" s="1"/>
  <c r="AL146" i="17"/>
  <c r="AN146" i="17" s="1"/>
  <c r="AD146" i="17"/>
  <c r="AJ140" i="17"/>
  <c r="BD140" i="17" s="1"/>
  <c r="AF140" i="17"/>
  <c r="AK140" i="17" s="1"/>
  <c r="AL141" i="17"/>
  <c r="AN141" i="17" s="1"/>
  <c r="AD141" i="17"/>
  <c r="AL150" i="17"/>
  <c r="AN150" i="17" s="1"/>
  <c r="AD150" i="17"/>
  <c r="BF122" i="17"/>
  <c r="AL137" i="17"/>
  <c r="AN137" i="17" s="1"/>
  <c r="AD137" i="17"/>
  <c r="BF119" i="17"/>
  <c r="AL134" i="17"/>
  <c r="AN134" i="17" s="1"/>
  <c r="AD134" i="17"/>
  <c r="BF120" i="17"/>
  <c r="BF124" i="17"/>
  <c r="AL139" i="17"/>
  <c r="AN139" i="17" s="1"/>
  <c r="AD139" i="17"/>
  <c r="AJ138" i="17"/>
  <c r="BD138" i="17" s="1"/>
  <c r="AF138" i="17"/>
  <c r="AK138" i="17" s="1"/>
  <c r="AJ136" i="17"/>
  <c r="BD136" i="17" s="1"/>
  <c r="AF136" i="17"/>
  <c r="AK136" i="17" s="1"/>
  <c r="BF94" i="17"/>
  <c r="AL94" i="17"/>
  <c r="AN94" i="17" s="1"/>
  <c r="AD94" i="17"/>
  <c r="AF92" i="17"/>
  <c r="AK92" i="17" s="1"/>
  <c r="AJ92" i="17"/>
  <c r="BD92" i="17" s="1"/>
  <c r="AL91" i="17"/>
  <c r="AN91" i="17" s="1"/>
  <c r="AD91" i="17"/>
  <c r="BF91" i="17"/>
  <c r="AL93" i="17"/>
  <c r="AN93" i="17" s="1"/>
  <c r="AD93" i="17"/>
  <c r="BF93" i="17"/>
  <c r="BF90" i="17"/>
  <c r="AL90" i="17"/>
  <c r="AN90" i="17" s="1"/>
  <c r="AD90" i="17"/>
  <c r="AF85" i="17"/>
  <c r="AK85" i="17" s="1"/>
  <c r="AJ85" i="17"/>
  <c r="BD85" i="17" s="1"/>
  <c r="AL89" i="17"/>
  <c r="AN89" i="17" s="1"/>
  <c r="AD89" i="17"/>
  <c r="BF89" i="17"/>
  <c r="AL84" i="17"/>
  <c r="AN84" i="17" s="1"/>
  <c r="AD84" i="17"/>
  <c r="BF84" i="17"/>
  <c r="AL82" i="17"/>
  <c r="AN82" i="17" s="1"/>
  <c r="AD82" i="17"/>
  <c r="BF82" i="17"/>
  <c r="BF83" i="17"/>
  <c r="AL83" i="17"/>
  <c r="AN83" i="17" s="1"/>
  <c r="AD83" i="17"/>
  <c r="BF66" i="17"/>
  <c r="AL66" i="17"/>
  <c r="AN66" i="17" s="1"/>
  <c r="AD66" i="17"/>
  <c r="BF67" i="17"/>
  <c r="AL67" i="17"/>
  <c r="AN67" i="17" s="1"/>
  <c r="AD67" i="17"/>
  <c r="BF68" i="17"/>
  <c r="AL68" i="17"/>
  <c r="AN68" i="17" s="1"/>
  <c r="AD68" i="17"/>
  <c r="BF59" i="17"/>
  <c r="AL59" i="17"/>
  <c r="AN59" i="17" s="1"/>
  <c r="AD59" i="17"/>
  <c r="BF63" i="17"/>
  <c r="AL63" i="17"/>
  <c r="AN63" i="17" s="1"/>
  <c r="AD63" i="17"/>
  <c r="BF58" i="17"/>
  <c r="AL58" i="17"/>
  <c r="AN58" i="17" s="1"/>
  <c r="AD58" i="17"/>
  <c r="BF62" i="17"/>
  <c r="AL62" i="17"/>
  <c r="AN62" i="17" s="1"/>
  <c r="AD62" i="17"/>
  <c r="BF64" i="17"/>
  <c r="AL64" i="17"/>
  <c r="AN64" i="17" s="1"/>
  <c r="AD64" i="17"/>
  <c r="BF53" i="17"/>
  <c r="AL53" i="17"/>
  <c r="AN53" i="17" s="1"/>
  <c r="AD53" i="17"/>
  <c r="BF57" i="17"/>
  <c r="AL57" i="17"/>
  <c r="AN57" i="17" s="1"/>
  <c r="AD57" i="17"/>
  <c r="BF47" i="17"/>
  <c r="AL47" i="17"/>
  <c r="AN47" i="17" s="1"/>
  <c r="AD47" i="17"/>
  <c r="AJ48" i="17"/>
  <c r="BD48" i="17" s="1"/>
  <c r="AF48" i="17"/>
  <c r="AK48" i="17" s="1"/>
  <c r="AF44" i="17"/>
  <c r="AK44" i="17" s="1"/>
  <c r="AJ44" i="17"/>
  <c r="BD44" i="17" s="1"/>
  <c r="BF45" i="17"/>
  <c r="AD45" i="17"/>
  <c r="AL45" i="17"/>
  <c r="AN45" i="17" s="1"/>
  <c r="BF49" i="17"/>
  <c r="AL49" i="17"/>
  <c r="AN49" i="17" s="1"/>
  <c r="AD49" i="17"/>
  <c r="AJ46" i="17"/>
  <c r="BD46" i="17" s="1"/>
  <c r="AF46" i="17"/>
  <c r="AK46" i="17" s="1"/>
  <c r="AR32" i="17"/>
  <c r="AJ32" i="17"/>
  <c r="BD32" i="17" s="1"/>
  <c r="AF32" i="17"/>
  <c r="AK32" i="17" s="1"/>
  <c r="AR28" i="17"/>
  <c r="AJ28" i="17"/>
  <c r="BD28" i="17" s="1"/>
  <c r="AF28" i="17"/>
  <c r="AK28" i="17" s="1"/>
  <c r="AR24" i="17"/>
  <c r="AJ24" i="17"/>
  <c r="BD24" i="17" s="1"/>
  <c r="AF24" i="17"/>
  <c r="AK24" i="17" s="1"/>
  <c r="AR31" i="17"/>
  <c r="AJ31" i="17"/>
  <c r="BD31" i="17" s="1"/>
  <c r="AF31" i="17"/>
  <c r="AK31" i="17" s="1"/>
  <c r="R156" i="17"/>
  <c r="S156" i="17" s="1"/>
  <c r="T156" i="17" s="1"/>
  <c r="V156" i="17" s="1"/>
  <c r="R132" i="17"/>
  <c r="S132" i="17" s="1"/>
  <c r="T132" i="17" s="1"/>
  <c r="V132" i="17" s="1"/>
  <c r="R38" i="17"/>
  <c r="S38" i="17" s="1"/>
  <c r="T38" i="17" s="1"/>
  <c r="V38" i="17" s="1"/>
  <c r="R161" i="17"/>
  <c r="S161" i="17" s="1"/>
  <c r="T161" i="17" s="1"/>
  <c r="V161" i="17" s="1"/>
  <c r="R157" i="17"/>
  <c r="S157" i="17" s="1"/>
  <c r="T157" i="17" s="1"/>
  <c r="V157" i="17" s="1"/>
  <c r="R42" i="17"/>
  <c r="S42" i="17" s="1"/>
  <c r="T42" i="17" s="1"/>
  <c r="V42" i="17" s="1"/>
  <c r="P35" i="17"/>
  <c r="O52" i="17"/>
  <c r="P52" i="17" s="1"/>
  <c r="O36" i="17"/>
  <c r="P36" i="17" s="1"/>
  <c r="O104" i="17"/>
  <c r="P104" i="17" s="1"/>
  <c r="O164" i="17"/>
  <c r="P164" i="17" s="1"/>
  <c r="O101" i="17"/>
  <c r="P101" i="17" s="1"/>
  <c r="O133" i="17"/>
  <c r="P133" i="17" s="1"/>
  <c r="O163" i="17"/>
  <c r="P163" i="17" s="1"/>
  <c r="O51" i="17"/>
  <c r="P51" i="17" s="1"/>
  <c r="O96" i="17"/>
  <c r="P96" i="17" s="1"/>
  <c r="O170" i="17"/>
  <c r="P170" i="17" s="1"/>
  <c r="O125" i="17"/>
  <c r="P125" i="17" s="1"/>
  <c r="O155" i="17"/>
  <c r="P155" i="17" s="1"/>
  <c r="O80" i="17"/>
  <c r="P80" i="17" s="1"/>
  <c r="O175" i="17"/>
  <c r="P175" i="17" s="1"/>
  <c r="O43" i="17"/>
  <c r="P43" i="17" s="1"/>
  <c r="O50" i="17"/>
  <c r="P50" i="17" s="1"/>
  <c r="O131" i="17"/>
  <c r="P131" i="17" s="1"/>
  <c r="O65" i="17"/>
  <c r="P65" i="17" s="1"/>
  <c r="O95" i="17"/>
  <c r="P95" i="17" s="1"/>
  <c r="Q95" i="17" s="1"/>
  <c r="O126" i="17"/>
  <c r="P126" i="17" s="1"/>
  <c r="O37" i="17"/>
  <c r="P37" i="17" s="1"/>
  <c r="O149" i="17"/>
  <c r="P149" i="17" s="1"/>
  <c r="O174" i="17"/>
  <c r="P174" i="17" s="1"/>
  <c r="O127" i="17"/>
  <c r="P127" i="17" s="1"/>
  <c r="O97" i="17"/>
  <c r="P97" i="17" s="1"/>
  <c r="O22" i="17"/>
  <c r="P22" i="17" s="1"/>
  <c r="O81" i="17"/>
  <c r="P81" i="17" s="1"/>
  <c r="O20" i="17"/>
  <c r="P20" i="17" s="1"/>
  <c r="Q20" i="17" s="1"/>
  <c r="O162" i="17"/>
  <c r="P162" i="17" s="1"/>
  <c r="O5" i="17"/>
  <c r="P5" i="17" s="1"/>
  <c r="O23" i="17"/>
  <c r="P23" i="17" s="1"/>
  <c r="O21" i="17"/>
  <c r="P21" i="17" s="1"/>
  <c r="AD135" i="17" l="1"/>
  <c r="BF135" i="17"/>
  <c r="Q5" i="17"/>
  <c r="R5" i="17" s="1"/>
  <c r="S5" i="17" s="1"/>
  <c r="T5" i="17" s="1"/>
  <c r="U5" i="17" s="1"/>
  <c r="AU31" i="17"/>
  <c r="AV31" i="17"/>
  <c r="AG28" i="17"/>
  <c r="AG48" i="17"/>
  <c r="AQ64" i="17"/>
  <c r="AP64" i="17"/>
  <c r="AQ59" i="17"/>
  <c r="AP59" i="17"/>
  <c r="AQ83" i="17"/>
  <c r="AP83" i="17"/>
  <c r="AQ82" i="17"/>
  <c r="AP82" i="17"/>
  <c r="AG85" i="17"/>
  <c r="AP139" i="17"/>
  <c r="AQ139" i="17"/>
  <c r="AQ150" i="17"/>
  <c r="AP150" i="17"/>
  <c r="AG140" i="17"/>
  <c r="AG142" i="17"/>
  <c r="AP181" i="17"/>
  <c r="BE181" i="17" s="1"/>
  <c r="AQ181" i="17"/>
  <c r="AG184" i="17"/>
  <c r="AG108" i="17"/>
  <c r="AG69" i="17"/>
  <c r="AZ34" i="17"/>
  <c r="BB34" i="17" s="1"/>
  <c r="AY34" i="17"/>
  <c r="AZ151" i="17"/>
  <c r="BB151" i="17" s="1"/>
  <c r="AY151" i="17"/>
  <c r="BE151" i="17" s="1"/>
  <c r="AI79" i="17"/>
  <c r="BC79" i="17" s="1"/>
  <c r="BA79" i="17"/>
  <c r="AG24" i="17"/>
  <c r="AU32" i="17"/>
  <c r="AV32" i="17"/>
  <c r="AQ49" i="17"/>
  <c r="AP49" i="17"/>
  <c r="AQ53" i="17"/>
  <c r="AP53" i="17"/>
  <c r="AQ63" i="17"/>
  <c r="AP63" i="17"/>
  <c r="AQ66" i="17"/>
  <c r="AP66" i="17"/>
  <c r="AQ91" i="17"/>
  <c r="AP91" i="17"/>
  <c r="AQ94" i="17"/>
  <c r="AP94" i="17"/>
  <c r="AG138" i="17"/>
  <c r="AP137" i="17"/>
  <c r="AQ137" i="17"/>
  <c r="AG165" i="17"/>
  <c r="AQ166" i="17"/>
  <c r="AP166" i="17"/>
  <c r="AP176" i="17"/>
  <c r="BE176" i="17" s="1"/>
  <c r="AQ176" i="17"/>
  <c r="AQ109" i="17"/>
  <c r="AP109" i="17"/>
  <c r="AZ76" i="17"/>
  <c r="BB76" i="17" s="1"/>
  <c r="AY76" i="17"/>
  <c r="BE76" i="17" s="1"/>
  <c r="AZ154" i="17"/>
  <c r="BB154" i="17" s="1"/>
  <c r="AY154" i="17"/>
  <c r="BE154" i="17" s="1"/>
  <c r="BA34" i="17"/>
  <c r="AI34" i="17"/>
  <c r="BC34" i="17" s="1"/>
  <c r="AI76" i="17"/>
  <c r="BC76" i="17" s="1"/>
  <c r="BA76" i="17"/>
  <c r="AI154" i="17"/>
  <c r="BC154" i="17" s="1"/>
  <c r="BA154" i="17"/>
  <c r="AG31" i="17"/>
  <c r="AU28" i="17"/>
  <c r="AV28" i="17"/>
  <c r="AG46" i="17"/>
  <c r="AQ57" i="17"/>
  <c r="AP57" i="17"/>
  <c r="AQ58" i="17"/>
  <c r="AP58" i="17"/>
  <c r="AQ67" i="17"/>
  <c r="AP67" i="17"/>
  <c r="AQ89" i="17"/>
  <c r="AP89" i="17"/>
  <c r="AQ90" i="17"/>
  <c r="AP90" i="17"/>
  <c r="AQ93" i="17"/>
  <c r="AP93" i="17"/>
  <c r="AP135" i="17"/>
  <c r="AQ135" i="17"/>
  <c r="AQ134" i="17"/>
  <c r="AP134" i="17"/>
  <c r="AG177" i="17"/>
  <c r="AG182" i="17"/>
  <c r="AQ105" i="17"/>
  <c r="AP105" i="17"/>
  <c r="AZ79" i="17"/>
  <c r="BB79" i="17" s="1"/>
  <c r="AY79" i="17"/>
  <c r="AZ153" i="17"/>
  <c r="BB153" i="17" s="1"/>
  <c r="AY153" i="17"/>
  <c r="BE153" i="17" s="1"/>
  <c r="AI153" i="17"/>
  <c r="BC153" i="17" s="1"/>
  <c r="BA153" i="17"/>
  <c r="AU24" i="17"/>
  <c r="AV24" i="17"/>
  <c r="AG32" i="17"/>
  <c r="AQ45" i="17"/>
  <c r="AP45" i="17"/>
  <c r="AG44" i="17"/>
  <c r="AQ47" i="17"/>
  <c r="AP47" i="17"/>
  <c r="AQ62" i="17"/>
  <c r="AP62" i="17"/>
  <c r="AQ68" i="17"/>
  <c r="AP68" i="17"/>
  <c r="AQ84" i="17"/>
  <c r="AP84" i="17"/>
  <c r="AG92" i="17"/>
  <c r="AG136" i="17"/>
  <c r="AP141" i="17"/>
  <c r="AQ141" i="17"/>
  <c r="AQ146" i="17"/>
  <c r="AP146" i="17"/>
  <c r="AG169" i="17"/>
  <c r="AP167" i="17"/>
  <c r="AQ167" i="17"/>
  <c r="AP168" i="17"/>
  <c r="AQ168" i="17"/>
  <c r="AP183" i="17"/>
  <c r="BE183" i="17" s="1"/>
  <c r="AQ183" i="17"/>
  <c r="AQ107" i="17"/>
  <c r="AP107" i="17"/>
  <c r="AG106" i="17"/>
  <c r="AG77" i="17"/>
  <c r="AW77" i="17" s="1"/>
  <c r="AG73" i="17"/>
  <c r="AW73" i="17" s="1"/>
  <c r="AZ152" i="17"/>
  <c r="BB152" i="17" s="1"/>
  <c r="AY152" i="17"/>
  <c r="BE152" i="17" s="1"/>
  <c r="AI151" i="17"/>
  <c r="BC151" i="17" s="1"/>
  <c r="BA151" i="17"/>
  <c r="AI152" i="17"/>
  <c r="BC152" i="17" s="1"/>
  <c r="BA152" i="17"/>
  <c r="BE34" i="17"/>
  <c r="BE79" i="17"/>
  <c r="AF107" i="17"/>
  <c r="AK107" i="17" s="1"/>
  <c r="AJ107" i="17"/>
  <c r="BD107" i="17" s="1"/>
  <c r="AF105" i="17"/>
  <c r="AK105" i="17" s="1"/>
  <c r="AJ105" i="17"/>
  <c r="BD105" i="17" s="1"/>
  <c r="AF109" i="17"/>
  <c r="AK109" i="17" s="1"/>
  <c r="AJ109" i="17"/>
  <c r="BD109" i="17" s="1"/>
  <c r="AF183" i="17"/>
  <c r="AK183" i="17" s="1"/>
  <c r="AJ183" i="17"/>
  <c r="BD183" i="17" s="1"/>
  <c r="AF176" i="17"/>
  <c r="AK176" i="17" s="1"/>
  <c r="AJ176" i="17"/>
  <c r="BD176" i="17" s="1"/>
  <c r="AF181" i="17"/>
  <c r="AK181" i="17" s="1"/>
  <c r="AJ181" i="17"/>
  <c r="BD181" i="17" s="1"/>
  <c r="AF167" i="17"/>
  <c r="AK167" i="17" s="1"/>
  <c r="AJ167" i="17"/>
  <c r="BD167" i="17" s="1"/>
  <c r="AJ166" i="17"/>
  <c r="BD166" i="17" s="1"/>
  <c r="AF166" i="17"/>
  <c r="AK166" i="17" s="1"/>
  <c r="AJ168" i="17"/>
  <c r="BD168" i="17" s="1"/>
  <c r="AF168" i="17"/>
  <c r="AK168" i="17" s="1"/>
  <c r="AF146" i="17"/>
  <c r="AK146" i="17" s="1"/>
  <c r="AJ146" i="17"/>
  <c r="BD146" i="17" s="1"/>
  <c r="AF141" i="17"/>
  <c r="AK141" i="17" s="1"/>
  <c r="AJ141" i="17"/>
  <c r="BD141" i="17" s="1"/>
  <c r="AF150" i="17"/>
  <c r="AK150" i="17" s="1"/>
  <c r="AJ150" i="17"/>
  <c r="BD150" i="17" s="1"/>
  <c r="AF139" i="17"/>
  <c r="AK139" i="17" s="1"/>
  <c r="AJ139" i="17"/>
  <c r="BD139" i="17" s="1"/>
  <c r="AF134" i="17"/>
  <c r="AK134" i="17" s="1"/>
  <c r="AJ134" i="17"/>
  <c r="BD134" i="17" s="1"/>
  <c r="AF137" i="17"/>
  <c r="AK137" i="17" s="1"/>
  <c r="AJ137" i="17"/>
  <c r="BD137" i="17" s="1"/>
  <c r="AF135" i="17"/>
  <c r="AK135" i="17" s="1"/>
  <c r="AJ135" i="17"/>
  <c r="BD135" i="17" s="1"/>
  <c r="AJ93" i="17"/>
  <c r="BD93" i="17" s="1"/>
  <c r="AF93" i="17"/>
  <c r="AK93" i="17" s="1"/>
  <c r="AJ91" i="17"/>
  <c r="BD91" i="17" s="1"/>
  <c r="AF91" i="17"/>
  <c r="AK91" i="17" s="1"/>
  <c r="AF94" i="17"/>
  <c r="AK94" i="17" s="1"/>
  <c r="AJ94" i="17"/>
  <c r="BD94" i="17" s="1"/>
  <c r="AJ84" i="17"/>
  <c r="BD84" i="17" s="1"/>
  <c r="AF84" i="17"/>
  <c r="AK84" i="17" s="1"/>
  <c r="AJ89" i="17"/>
  <c r="BD89" i="17" s="1"/>
  <c r="AF89" i="17"/>
  <c r="AK89" i="17" s="1"/>
  <c r="AF90" i="17"/>
  <c r="AK90" i="17" s="1"/>
  <c r="AJ90" i="17"/>
  <c r="BD90" i="17" s="1"/>
  <c r="AF83" i="17"/>
  <c r="AK83" i="17" s="1"/>
  <c r="AJ83" i="17"/>
  <c r="BD83" i="17" s="1"/>
  <c r="AJ82" i="17"/>
  <c r="BD82" i="17" s="1"/>
  <c r="AF82" i="17"/>
  <c r="AK82" i="17" s="1"/>
  <c r="AJ66" i="17"/>
  <c r="BD66" i="17" s="1"/>
  <c r="AF66" i="17"/>
  <c r="AK66" i="17" s="1"/>
  <c r="AJ67" i="17"/>
  <c r="BD67" i="17" s="1"/>
  <c r="AF67" i="17"/>
  <c r="AK67" i="17" s="1"/>
  <c r="AJ68" i="17"/>
  <c r="BD68" i="17" s="1"/>
  <c r="AF68" i="17"/>
  <c r="AK68" i="17" s="1"/>
  <c r="AR64" i="17"/>
  <c r="AJ64" i="17"/>
  <c r="BD64" i="17" s="1"/>
  <c r="AF64" i="17"/>
  <c r="AK64" i="17" s="1"/>
  <c r="AR62" i="17"/>
  <c r="AJ62" i="17"/>
  <c r="BD62" i="17" s="1"/>
  <c r="AF62" i="17"/>
  <c r="AK62" i="17" s="1"/>
  <c r="AR58" i="17"/>
  <c r="AJ58" i="17"/>
  <c r="BD58" i="17" s="1"/>
  <c r="AF58" i="17"/>
  <c r="AK58" i="17" s="1"/>
  <c r="AR63" i="17"/>
  <c r="AJ63" i="17"/>
  <c r="BD63" i="17" s="1"/>
  <c r="AF63" i="17"/>
  <c r="AK63" i="17" s="1"/>
  <c r="AR59" i="17"/>
  <c r="AJ59" i="17"/>
  <c r="BD59" i="17" s="1"/>
  <c r="AF59" i="17"/>
  <c r="AK59" i="17" s="1"/>
  <c r="AR57" i="17"/>
  <c r="AJ57" i="17"/>
  <c r="BD57" i="17" s="1"/>
  <c r="AF57" i="17"/>
  <c r="AK57" i="17" s="1"/>
  <c r="AR53" i="17"/>
  <c r="AJ53" i="17"/>
  <c r="BD53" i="17" s="1"/>
  <c r="AF53" i="17"/>
  <c r="AK53" i="17" s="1"/>
  <c r="AF45" i="17"/>
  <c r="AK45" i="17" s="1"/>
  <c r="AJ45" i="17"/>
  <c r="BD45" i="17" s="1"/>
  <c r="AF49" i="17"/>
  <c r="AK49" i="17" s="1"/>
  <c r="AJ49" i="17"/>
  <c r="BD49" i="17" s="1"/>
  <c r="AF47" i="17"/>
  <c r="AK47" i="17" s="1"/>
  <c r="AJ47" i="17"/>
  <c r="BD47" i="17" s="1"/>
  <c r="R80" i="17"/>
  <c r="S80" i="17" s="1"/>
  <c r="T80" i="17" s="1"/>
  <c r="V80" i="17" s="1"/>
  <c r="AA42" i="17"/>
  <c r="AV42" i="17" s="1"/>
  <c r="R149" i="17"/>
  <c r="S149" i="17" s="1"/>
  <c r="T149" i="17" s="1"/>
  <c r="V149" i="17" s="1"/>
  <c r="AA38" i="17"/>
  <c r="AV38" i="17" s="1"/>
  <c r="AA156" i="17"/>
  <c r="AV156" i="17" s="1"/>
  <c r="AA157" i="17"/>
  <c r="AA132" i="17"/>
  <c r="AV132" i="17" s="1"/>
  <c r="AA161" i="17"/>
  <c r="R174" i="17"/>
  <c r="S174" i="17" s="1"/>
  <c r="T174" i="17" s="1"/>
  <c r="V174" i="17" s="1"/>
  <c r="R37" i="17"/>
  <c r="S37" i="17" s="1"/>
  <c r="T37" i="17" s="1"/>
  <c r="V37" i="17" s="1"/>
  <c r="R65" i="17"/>
  <c r="S65" i="17" s="1"/>
  <c r="T65" i="17" s="1"/>
  <c r="V65" i="17" s="1"/>
  <c r="R21" i="17"/>
  <c r="S21" i="17" s="1"/>
  <c r="T21" i="17" s="1"/>
  <c r="R23" i="17"/>
  <c r="S23" i="17" s="1"/>
  <c r="T23" i="17" s="1"/>
  <c r="R162" i="17"/>
  <c r="S162" i="17" s="1"/>
  <c r="T162" i="17" s="1"/>
  <c r="R20" i="17"/>
  <c r="S20" i="17" s="1"/>
  <c r="T20" i="17" s="1"/>
  <c r="U20" i="17" s="1"/>
  <c r="R81" i="17"/>
  <c r="S81" i="17" s="1"/>
  <c r="T81" i="17" s="1"/>
  <c r="R22" i="17"/>
  <c r="S22" i="17" s="1"/>
  <c r="T22" i="17" s="1"/>
  <c r="V22" i="17" s="1"/>
  <c r="R97" i="17"/>
  <c r="S97" i="17" s="1"/>
  <c r="T97" i="17" s="1"/>
  <c r="V97" i="17" s="1"/>
  <c r="R127" i="17"/>
  <c r="S127" i="17" s="1"/>
  <c r="T127" i="17" s="1"/>
  <c r="V127" i="17" s="1"/>
  <c r="R126" i="17"/>
  <c r="S126" i="17" s="1"/>
  <c r="T126" i="17" s="1"/>
  <c r="V126" i="17" s="1"/>
  <c r="R95" i="17"/>
  <c r="S95" i="17" s="1"/>
  <c r="T95" i="17" s="1"/>
  <c r="R131" i="17"/>
  <c r="S131" i="17" s="1"/>
  <c r="T131" i="17" s="1"/>
  <c r="V131" i="17" s="1"/>
  <c r="R50" i="17"/>
  <c r="S50" i="17" s="1"/>
  <c r="T50" i="17" s="1"/>
  <c r="V50" i="17" s="1"/>
  <c r="R43" i="17"/>
  <c r="S43" i="17" s="1"/>
  <c r="T43" i="17" s="1"/>
  <c r="V43" i="17" s="1"/>
  <c r="R175" i="17"/>
  <c r="S175" i="17" s="1"/>
  <c r="T175" i="17" s="1"/>
  <c r="V175" i="17" s="1"/>
  <c r="R155" i="17"/>
  <c r="S155" i="17" s="1"/>
  <c r="T155" i="17" s="1"/>
  <c r="V155" i="17" s="1"/>
  <c r="R125" i="17"/>
  <c r="S125" i="17" s="1"/>
  <c r="T125" i="17" s="1"/>
  <c r="V125" i="17" s="1"/>
  <c r="R170" i="17"/>
  <c r="S170" i="17" s="1"/>
  <c r="T170" i="17" s="1"/>
  <c r="V170" i="17" s="1"/>
  <c r="R35" i="17"/>
  <c r="U95" i="17" l="1"/>
  <c r="V95" i="17" s="1"/>
  <c r="AG58" i="17"/>
  <c r="AG90" i="17"/>
  <c r="AG150" i="17"/>
  <c r="AY77" i="17"/>
  <c r="AZ77" i="17"/>
  <c r="BB77" i="17" s="1"/>
  <c r="AI77" i="17"/>
  <c r="BC77" i="17" s="1"/>
  <c r="BA77" i="17"/>
  <c r="AI177" i="17"/>
  <c r="AI165" i="17"/>
  <c r="AI69" i="17"/>
  <c r="AI85" i="17"/>
  <c r="AG49" i="17"/>
  <c r="AG63" i="17"/>
  <c r="AV62" i="17"/>
  <c r="AU62" i="17"/>
  <c r="AG68" i="17"/>
  <c r="AG66" i="17"/>
  <c r="AG89" i="17"/>
  <c r="AG93" i="17"/>
  <c r="AG168" i="17"/>
  <c r="AW69" i="17"/>
  <c r="BA69" i="17" s="1"/>
  <c r="AI92" i="17"/>
  <c r="AI138" i="17"/>
  <c r="AI24" i="17"/>
  <c r="AI184" i="17"/>
  <c r="AI142" i="17"/>
  <c r="AI28" i="17"/>
  <c r="AV64" i="17"/>
  <c r="AU64" i="17"/>
  <c r="AG135" i="17"/>
  <c r="AG146" i="17"/>
  <c r="AG183" i="17"/>
  <c r="AV57" i="17"/>
  <c r="AU57" i="17"/>
  <c r="AV161" i="17"/>
  <c r="AV53" i="17"/>
  <c r="AU53" i="17"/>
  <c r="AG59" i="17"/>
  <c r="AV58" i="17"/>
  <c r="AU58" i="17"/>
  <c r="AG64" i="17"/>
  <c r="AG83" i="17"/>
  <c r="AG94" i="17"/>
  <c r="AG137" i="17"/>
  <c r="AG139" i="17"/>
  <c r="AG141" i="17"/>
  <c r="AG167" i="17"/>
  <c r="AG176" i="17"/>
  <c r="AG109" i="17"/>
  <c r="AG107" i="17"/>
  <c r="AI73" i="17"/>
  <c r="BC73" i="17" s="1"/>
  <c r="BA73" i="17"/>
  <c r="AI32" i="17"/>
  <c r="AI182" i="17"/>
  <c r="AI31" i="17"/>
  <c r="AI48" i="17"/>
  <c r="AV157" i="17"/>
  <c r="AG53" i="17"/>
  <c r="AV59" i="17"/>
  <c r="AU59" i="17"/>
  <c r="AG134" i="17"/>
  <c r="AG181" i="17"/>
  <c r="AG105" i="17"/>
  <c r="AI169" i="17"/>
  <c r="AG47" i="17"/>
  <c r="AG45" i="17"/>
  <c r="AG57" i="17"/>
  <c r="AV63" i="17"/>
  <c r="AU63" i="17"/>
  <c r="AG62" i="17"/>
  <c r="AG67" i="17"/>
  <c r="AG82" i="17"/>
  <c r="AG84" i="17"/>
  <c r="AG91" i="17"/>
  <c r="AG166" i="17"/>
  <c r="AY73" i="17"/>
  <c r="BE73" i="17" s="1"/>
  <c r="AZ73" i="17"/>
  <c r="BB73" i="17" s="1"/>
  <c r="AI106" i="17"/>
  <c r="AI136" i="17"/>
  <c r="AI44" i="17"/>
  <c r="AI46" i="17"/>
  <c r="AI108" i="17"/>
  <c r="AI140" i="17"/>
  <c r="BE77" i="17"/>
  <c r="BC69" i="17"/>
  <c r="AW28" i="17"/>
  <c r="AW24" i="17"/>
  <c r="AW48" i="17"/>
  <c r="AW136" i="17"/>
  <c r="AW140" i="17"/>
  <c r="AW142" i="17"/>
  <c r="BA142" i="17" s="1"/>
  <c r="AW165" i="17"/>
  <c r="BA165" i="17" s="1"/>
  <c r="AW169" i="17"/>
  <c r="BA169" i="17" s="1"/>
  <c r="AW182" i="17"/>
  <c r="AZ182" i="17" s="1"/>
  <c r="BB182" i="17" s="1"/>
  <c r="AW106" i="17"/>
  <c r="BA106" i="17" s="1"/>
  <c r="AW108" i="17"/>
  <c r="AW32" i="17"/>
  <c r="BA32" i="17" s="1"/>
  <c r="AW31" i="17"/>
  <c r="BA31" i="17" s="1"/>
  <c r="AW44" i="17"/>
  <c r="AW46" i="17"/>
  <c r="BA46" i="17" s="1"/>
  <c r="AW85" i="17"/>
  <c r="AW92" i="17"/>
  <c r="BA92" i="17" s="1"/>
  <c r="AW138" i="17"/>
  <c r="AW177" i="17"/>
  <c r="AZ177" i="17" s="1"/>
  <c r="BB177" i="17" s="1"/>
  <c r="AW184" i="17"/>
  <c r="AZ184" i="17" s="1"/>
  <c r="BB184" i="17" s="1"/>
  <c r="BF156" i="17"/>
  <c r="BF132" i="17"/>
  <c r="AA125" i="17"/>
  <c r="AA65" i="17"/>
  <c r="AA170" i="17"/>
  <c r="AA155" i="17"/>
  <c r="AA175" i="17"/>
  <c r="AV175" i="17" s="1"/>
  <c r="AA131" i="17"/>
  <c r="AV131" i="17" s="1"/>
  <c r="AA126" i="17"/>
  <c r="AV126" i="17" s="1"/>
  <c r="AA97" i="17"/>
  <c r="S35" i="17"/>
  <c r="T35" i="17" s="1"/>
  <c r="V35" i="17" s="1"/>
  <c r="AA80" i="17"/>
  <c r="AA43" i="17"/>
  <c r="AA50" i="17"/>
  <c r="AA95" i="17"/>
  <c r="AC95" i="17" s="1"/>
  <c r="AA127" i="17"/>
  <c r="AA22" i="17"/>
  <c r="AA37" i="17"/>
  <c r="AA174" i="17"/>
  <c r="AA149" i="17"/>
  <c r="V81" i="17"/>
  <c r="V20" i="17"/>
  <c r="V162" i="17"/>
  <c r="V23" i="17"/>
  <c r="V21" i="17"/>
  <c r="R51" i="17"/>
  <c r="S51" i="17" s="1"/>
  <c r="T51" i="17" s="1"/>
  <c r="V51" i="17" s="1"/>
  <c r="R52" i="17"/>
  <c r="S52" i="17" s="1"/>
  <c r="T52" i="17" s="1"/>
  <c r="V52" i="17" s="1"/>
  <c r="R104" i="17"/>
  <c r="S104" i="17" s="1"/>
  <c r="T104" i="17" s="1"/>
  <c r="V104" i="17" s="1"/>
  <c r="R101" i="17"/>
  <c r="S101" i="17" s="1"/>
  <c r="T101" i="17" s="1"/>
  <c r="V101" i="17" s="1"/>
  <c r="R163" i="17"/>
  <c r="S163" i="17" s="1"/>
  <c r="T163" i="17" s="1"/>
  <c r="V163" i="17" s="1"/>
  <c r="R36" i="17"/>
  <c r="S36" i="17" s="1"/>
  <c r="T36" i="17" s="1"/>
  <c r="V36" i="17" s="1"/>
  <c r="R164" i="17"/>
  <c r="S164" i="17" s="1"/>
  <c r="T164" i="17" s="1"/>
  <c r="V164" i="17" s="1"/>
  <c r="R133" i="17"/>
  <c r="S133" i="17" s="1"/>
  <c r="T133" i="17" s="1"/>
  <c r="V133" i="17" s="1"/>
  <c r="R96" i="17"/>
  <c r="S96" i="17" s="1"/>
  <c r="T96" i="17" s="1"/>
  <c r="V96" i="17" s="1"/>
  <c r="AV37" i="17" l="1"/>
  <c r="AV97" i="17"/>
  <c r="AY44" i="17"/>
  <c r="BE44" i="17" s="1"/>
  <c r="AZ44" i="17"/>
  <c r="BB44" i="17" s="1"/>
  <c r="AY24" i="17"/>
  <c r="BE24" i="17" s="1"/>
  <c r="AZ24" i="17"/>
  <c r="BB24" i="17" s="1"/>
  <c r="AI166" i="17"/>
  <c r="AV149" i="17"/>
  <c r="AV127" i="17"/>
  <c r="AV80" i="17"/>
  <c r="AY85" i="17"/>
  <c r="BE85" i="17" s="1"/>
  <c r="AZ85" i="17"/>
  <c r="BB85" i="17" s="1"/>
  <c r="AY32" i="17"/>
  <c r="BE32" i="17" s="1"/>
  <c r="AZ32" i="17"/>
  <c r="BB32" i="17" s="1"/>
  <c r="AZ169" i="17"/>
  <c r="BB169" i="17" s="1"/>
  <c r="AY169" i="17"/>
  <c r="BE169" i="17" s="1"/>
  <c r="AZ136" i="17"/>
  <c r="BB136" i="17" s="1"/>
  <c r="AY136" i="17"/>
  <c r="AI82" i="17"/>
  <c r="AI62" i="17"/>
  <c r="AI134" i="17"/>
  <c r="AI167" i="17"/>
  <c r="AI94" i="17"/>
  <c r="AI183" i="17"/>
  <c r="AI135" i="17"/>
  <c r="AI89" i="17"/>
  <c r="AI63" i="17"/>
  <c r="BA85" i="17"/>
  <c r="AV125" i="17"/>
  <c r="AY46" i="17"/>
  <c r="BE46" i="17" s="1"/>
  <c r="AZ46" i="17"/>
  <c r="BB46" i="17" s="1"/>
  <c r="AZ108" i="17"/>
  <c r="BB108" i="17" s="1"/>
  <c r="AY108" i="17"/>
  <c r="BE108" i="17" s="1"/>
  <c r="AZ165" i="17"/>
  <c r="BB165" i="17" s="1"/>
  <c r="AY165" i="17"/>
  <c r="BE165" i="17" s="1"/>
  <c r="AY48" i="17"/>
  <c r="BE48" i="17" s="1"/>
  <c r="AZ48" i="17"/>
  <c r="BB48" i="17" s="1"/>
  <c r="BA108" i="17"/>
  <c r="BA44" i="17"/>
  <c r="AI45" i="17"/>
  <c r="AI181" i="17"/>
  <c r="AI107" i="17"/>
  <c r="AI141" i="17"/>
  <c r="AI137" i="17"/>
  <c r="BA24" i="17"/>
  <c r="AI168" i="17"/>
  <c r="AI68" i="17"/>
  <c r="AI150" i="17"/>
  <c r="AI58" i="17"/>
  <c r="AV155" i="17"/>
  <c r="AZ106" i="17"/>
  <c r="BB106" i="17" s="1"/>
  <c r="AY106" i="17"/>
  <c r="BE106" i="17" s="1"/>
  <c r="AI84" i="17"/>
  <c r="AI67" i="17"/>
  <c r="AI176" i="17"/>
  <c r="AI83" i="17"/>
  <c r="AI146" i="17"/>
  <c r="AI93" i="17"/>
  <c r="AI49" i="17"/>
  <c r="BA177" i="17"/>
  <c r="AV174" i="17"/>
  <c r="AV95" i="17"/>
  <c r="AZ138" i="17"/>
  <c r="BB138" i="17" s="1"/>
  <c r="AY138" i="17"/>
  <c r="BE138" i="17" s="1"/>
  <c r="AY142" i="17"/>
  <c r="BE142" i="17" s="1"/>
  <c r="AZ142" i="17"/>
  <c r="BB142" i="17" s="1"/>
  <c r="AV43" i="17"/>
  <c r="AV170" i="17"/>
  <c r="AZ92" i="17"/>
  <c r="BB92" i="17" s="1"/>
  <c r="AY92" i="17"/>
  <c r="BE92" i="17" s="1"/>
  <c r="AY31" i="17"/>
  <c r="BE31" i="17" s="1"/>
  <c r="AZ31" i="17"/>
  <c r="BB31" i="17" s="1"/>
  <c r="AZ140" i="17"/>
  <c r="BB140" i="17" s="1"/>
  <c r="AY140" i="17"/>
  <c r="BE140" i="17" s="1"/>
  <c r="AY28" i="17"/>
  <c r="BE28" i="17" s="1"/>
  <c r="AZ28" i="17"/>
  <c r="BB28" i="17" s="1"/>
  <c r="BA140" i="17"/>
  <c r="BA136" i="17"/>
  <c r="AI91" i="17"/>
  <c r="AI57" i="17"/>
  <c r="AI47" i="17"/>
  <c r="AI105" i="17"/>
  <c r="AI53" i="17"/>
  <c r="BA48" i="17"/>
  <c r="BA182" i="17"/>
  <c r="AI109" i="17"/>
  <c r="AI139" i="17"/>
  <c r="AI64" i="17"/>
  <c r="AI59" i="17"/>
  <c r="BA28" i="17"/>
  <c r="BA184" i="17"/>
  <c r="BA138" i="17"/>
  <c r="AY69" i="17"/>
  <c r="BE69" i="17" s="1"/>
  <c r="AZ69" i="17"/>
  <c r="BB69" i="17" s="1"/>
  <c r="AI66" i="17"/>
  <c r="AI90" i="17"/>
  <c r="AV65" i="17"/>
  <c r="AA5" i="17"/>
  <c r="AC5" i="17" s="1"/>
  <c r="V5" i="17"/>
  <c r="AL161" i="17"/>
  <c r="AL157" i="17"/>
  <c r="BE136" i="17"/>
  <c r="AL132" i="17"/>
  <c r="AL156" i="17"/>
  <c r="AL38" i="17"/>
  <c r="AW45" i="17"/>
  <c r="AW53" i="17"/>
  <c r="BA53" i="17" s="1"/>
  <c r="AW68" i="17"/>
  <c r="BA68" i="17" s="1"/>
  <c r="AW47" i="17"/>
  <c r="AW57" i="17"/>
  <c r="AW64" i="17"/>
  <c r="BA64" i="17" s="1"/>
  <c r="AW58" i="17"/>
  <c r="BA58" i="17" s="1"/>
  <c r="AW59" i="17"/>
  <c r="AW67" i="17"/>
  <c r="AW83" i="17"/>
  <c r="BA83" i="17" s="1"/>
  <c r="AW84" i="17"/>
  <c r="AW89" i="17"/>
  <c r="AW94" i="17"/>
  <c r="AW139" i="17"/>
  <c r="AW134" i="17"/>
  <c r="BA134" i="17" s="1"/>
  <c r="AW150" i="17"/>
  <c r="AW146" i="17"/>
  <c r="AW166" i="17"/>
  <c r="BA166" i="17" s="1"/>
  <c r="AW176" i="17"/>
  <c r="AZ176" i="17" s="1"/>
  <c r="BB176" i="17" s="1"/>
  <c r="AW183" i="17"/>
  <c r="AZ183" i="17" s="1"/>
  <c r="BB183" i="17" s="1"/>
  <c r="AW109" i="17"/>
  <c r="BC46" i="17"/>
  <c r="BC106" i="17"/>
  <c r="BC182" i="17"/>
  <c r="BC169" i="17"/>
  <c r="BC140" i="17"/>
  <c r="BC136" i="17"/>
  <c r="BC24" i="17"/>
  <c r="BC28" i="17"/>
  <c r="AW49" i="17"/>
  <c r="BA49" i="17" s="1"/>
  <c r="AW62" i="17"/>
  <c r="AW63" i="17"/>
  <c r="BA63" i="17" s="1"/>
  <c r="AW66" i="17"/>
  <c r="AW82" i="17"/>
  <c r="BA82" i="17" s="1"/>
  <c r="AW90" i="17"/>
  <c r="AW93" i="17"/>
  <c r="BA93" i="17" s="1"/>
  <c r="AW91" i="17"/>
  <c r="AW137" i="17"/>
  <c r="BA137" i="17" s="1"/>
  <c r="AW135" i="17"/>
  <c r="BA135" i="17" s="1"/>
  <c r="AW141" i="17"/>
  <c r="AW167" i="17"/>
  <c r="AW168" i="17"/>
  <c r="BA168" i="17" s="1"/>
  <c r="AW181" i="17"/>
  <c r="AZ181" i="17" s="1"/>
  <c r="BB181" i="17" s="1"/>
  <c r="AW107" i="17"/>
  <c r="AW105" i="17"/>
  <c r="BC184" i="17"/>
  <c r="BC177" i="17"/>
  <c r="BC138" i="17"/>
  <c r="BC92" i="17"/>
  <c r="BC85" i="17"/>
  <c r="BC44" i="17"/>
  <c r="BC31" i="17"/>
  <c r="BC32" i="17"/>
  <c r="BC108" i="17"/>
  <c r="BC165" i="17"/>
  <c r="BC142" i="17"/>
  <c r="BC48" i="17"/>
  <c r="AL42" i="17"/>
  <c r="BF125" i="17"/>
  <c r="BF174" i="17"/>
  <c r="BF127" i="17"/>
  <c r="BF126" i="17"/>
  <c r="BF131" i="17"/>
  <c r="BF175" i="17"/>
  <c r="BF155" i="17"/>
  <c r="BF117" i="17"/>
  <c r="AD132" i="17"/>
  <c r="BF146" i="17"/>
  <c r="AD161" i="17"/>
  <c r="AD42" i="17"/>
  <c r="BF42" i="17"/>
  <c r="AD38" i="17"/>
  <c r="BF38" i="17"/>
  <c r="BF141" i="17"/>
  <c r="AD156" i="17"/>
  <c r="AD157" i="17"/>
  <c r="BF142" i="17"/>
  <c r="AA96" i="17"/>
  <c r="AA164" i="17"/>
  <c r="AV164" i="17" s="1"/>
  <c r="AA163" i="17"/>
  <c r="AV163" i="17" s="1"/>
  <c r="AA104" i="17"/>
  <c r="AV104" i="17" s="1"/>
  <c r="AA35" i="17"/>
  <c r="AV35" i="17" s="1"/>
  <c r="AA133" i="17"/>
  <c r="AA36" i="17"/>
  <c r="AV36" i="17" s="1"/>
  <c r="AA101" i="17"/>
  <c r="AA52" i="17"/>
  <c r="AA23" i="17"/>
  <c r="AA20" i="17"/>
  <c r="AC20" i="17" s="1"/>
  <c r="AA51" i="17"/>
  <c r="AA21" i="17"/>
  <c r="AA162" i="17"/>
  <c r="AV162" i="17" s="1"/>
  <c r="AA81" i="17"/>
  <c r="AZ105" i="17" l="1"/>
  <c r="BB105" i="17" s="1"/>
  <c r="AY105" i="17"/>
  <c r="BE105" i="17" s="1"/>
  <c r="AZ167" i="17"/>
  <c r="BB167" i="17" s="1"/>
  <c r="AY167" i="17"/>
  <c r="BE167" i="17" s="1"/>
  <c r="AZ91" i="17"/>
  <c r="BB91" i="17" s="1"/>
  <c r="AY91" i="17"/>
  <c r="BE91" i="17" s="1"/>
  <c r="AY66" i="17"/>
  <c r="BE66" i="17" s="1"/>
  <c r="AZ66" i="17"/>
  <c r="BB66" i="17" s="1"/>
  <c r="AZ109" i="17"/>
  <c r="BB109" i="17" s="1"/>
  <c r="AY109" i="17"/>
  <c r="AY146" i="17"/>
  <c r="BE146" i="17" s="1"/>
  <c r="AZ146" i="17"/>
  <c r="BB146" i="17" s="1"/>
  <c r="AY94" i="17"/>
  <c r="BE94" i="17" s="1"/>
  <c r="AZ94" i="17"/>
  <c r="BB94" i="17" s="1"/>
  <c r="AZ67" i="17"/>
  <c r="BB67" i="17" s="1"/>
  <c r="AY67" i="17"/>
  <c r="BE67" i="17" s="1"/>
  <c r="AY57" i="17"/>
  <c r="BE57" i="17" s="1"/>
  <c r="AZ57" i="17"/>
  <c r="BB57" i="17" s="1"/>
  <c r="AZ45" i="17"/>
  <c r="BB45" i="17" s="1"/>
  <c r="AY45" i="17"/>
  <c r="BE45" i="17" s="1"/>
  <c r="BA67" i="17"/>
  <c r="AZ107" i="17"/>
  <c r="BB107" i="17" s="1"/>
  <c r="AY107" i="17"/>
  <c r="BE107" i="17" s="1"/>
  <c r="AZ141" i="17"/>
  <c r="BB141" i="17" s="1"/>
  <c r="AY141" i="17"/>
  <c r="AY93" i="17"/>
  <c r="AZ93" i="17"/>
  <c r="BB93" i="17" s="1"/>
  <c r="AY63" i="17"/>
  <c r="BE63" i="17" s="1"/>
  <c r="AZ63" i="17"/>
  <c r="BB63" i="17" s="1"/>
  <c r="AY150" i="17"/>
  <c r="AZ150" i="17"/>
  <c r="BB150" i="17" s="1"/>
  <c r="AY89" i="17"/>
  <c r="BE89" i="17" s="1"/>
  <c r="AZ89" i="17"/>
  <c r="BB89" i="17" s="1"/>
  <c r="AY59" i="17"/>
  <c r="BE59" i="17" s="1"/>
  <c r="AZ59" i="17"/>
  <c r="BB59" i="17" s="1"/>
  <c r="AY47" i="17"/>
  <c r="BE47" i="17" s="1"/>
  <c r="AZ47" i="17"/>
  <c r="BB47" i="17" s="1"/>
  <c r="BA66" i="17"/>
  <c r="BA109" i="17"/>
  <c r="BA47" i="17"/>
  <c r="BA91" i="17"/>
  <c r="BA107" i="17"/>
  <c r="BA45" i="17"/>
  <c r="BA94" i="17"/>
  <c r="AV133" i="17"/>
  <c r="AZ135" i="17"/>
  <c r="BB135" i="17" s="1"/>
  <c r="AY135" i="17"/>
  <c r="BE135" i="17" s="1"/>
  <c r="AY90" i="17"/>
  <c r="BE90" i="17" s="1"/>
  <c r="AZ90" i="17"/>
  <c r="BB90" i="17" s="1"/>
  <c r="AZ62" i="17"/>
  <c r="BB62" i="17" s="1"/>
  <c r="AY62" i="17"/>
  <c r="BE62" i="17" s="1"/>
  <c r="AY134" i="17"/>
  <c r="BE134" i="17" s="1"/>
  <c r="AZ134" i="17"/>
  <c r="BB134" i="17" s="1"/>
  <c r="AZ84" i="17"/>
  <c r="BB84" i="17" s="1"/>
  <c r="AY84" i="17"/>
  <c r="BE84" i="17" s="1"/>
  <c r="AZ58" i="17"/>
  <c r="BB58" i="17" s="1"/>
  <c r="AY58" i="17"/>
  <c r="BE58" i="17" s="1"/>
  <c r="AY68" i="17"/>
  <c r="AZ68" i="17"/>
  <c r="BB68" i="17" s="1"/>
  <c r="BA90" i="17"/>
  <c r="BA176" i="17"/>
  <c r="BA84" i="17"/>
  <c r="BA89" i="17"/>
  <c r="BA183" i="17"/>
  <c r="BA167" i="17"/>
  <c r="AV96" i="17"/>
  <c r="AV101" i="17"/>
  <c r="AV81" i="17"/>
  <c r="AZ168" i="17"/>
  <c r="BB168" i="17" s="1"/>
  <c r="AY168" i="17"/>
  <c r="BE168" i="17" s="1"/>
  <c r="AZ137" i="17"/>
  <c r="BB137" i="17" s="1"/>
  <c r="AY137" i="17"/>
  <c r="AY82" i="17"/>
  <c r="BE82" i="17" s="1"/>
  <c r="AZ82" i="17"/>
  <c r="BB82" i="17" s="1"/>
  <c r="AZ49" i="17"/>
  <c r="BB49" i="17" s="1"/>
  <c r="AY49" i="17"/>
  <c r="BE49" i="17" s="1"/>
  <c r="AY166" i="17"/>
  <c r="BE166" i="17" s="1"/>
  <c r="AZ166" i="17"/>
  <c r="BB166" i="17" s="1"/>
  <c r="AZ139" i="17"/>
  <c r="BB139" i="17" s="1"/>
  <c r="AY139" i="17"/>
  <c r="BE139" i="17" s="1"/>
  <c r="AZ83" i="17"/>
  <c r="BB83" i="17" s="1"/>
  <c r="AY83" i="17"/>
  <c r="BE83" i="17" s="1"/>
  <c r="AY64" i="17"/>
  <c r="BE64" i="17" s="1"/>
  <c r="AZ64" i="17"/>
  <c r="BB64" i="17" s="1"/>
  <c r="AY53" i="17"/>
  <c r="BE53" i="17" s="1"/>
  <c r="AZ53" i="17"/>
  <c r="BB53" i="17" s="1"/>
  <c r="BA59" i="17"/>
  <c r="BA139" i="17"/>
  <c r="BA105" i="17"/>
  <c r="BA57" i="17"/>
  <c r="BA146" i="17"/>
  <c r="BA150" i="17"/>
  <c r="BA141" i="17"/>
  <c r="BA181" i="17"/>
  <c r="BA62" i="17"/>
  <c r="BF5" i="17"/>
  <c r="BF157" i="17"/>
  <c r="BF170" i="17"/>
  <c r="AD127" i="17"/>
  <c r="AJ127" i="17" s="1"/>
  <c r="BD127" i="17" s="1"/>
  <c r="BE137" i="17"/>
  <c r="AL126" i="17"/>
  <c r="AN126" i="17" s="1"/>
  <c r="BF50" i="17"/>
  <c r="AL65" i="17"/>
  <c r="BE109" i="17"/>
  <c r="AL155" i="17"/>
  <c r="AN155" i="17" s="1"/>
  <c r="BF97" i="17"/>
  <c r="AL95" i="17"/>
  <c r="AN95" i="17" s="1"/>
  <c r="AL149" i="17"/>
  <c r="AN149" i="17" s="1"/>
  <c r="BE141" i="17"/>
  <c r="BE150" i="17"/>
  <c r="AL43" i="17"/>
  <c r="AN43" i="17" s="1"/>
  <c r="AL22" i="17"/>
  <c r="AN22" i="17" s="1"/>
  <c r="AL80" i="17"/>
  <c r="BE93" i="17"/>
  <c r="BE68" i="17"/>
  <c r="BF161" i="17"/>
  <c r="AL37" i="17"/>
  <c r="AN37" i="17" s="1"/>
  <c r="AD37" i="17"/>
  <c r="AF37" i="17" s="1"/>
  <c r="AK37" i="17" s="1"/>
  <c r="AD95" i="17"/>
  <c r="AF95" i="17" s="1"/>
  <c r="AK95" i="17" s="1"/>
  <c r="BF22" i="17"/>
  <c r="AD50" i="17"/>
  <c r="AR50" i="17" s="1"/>
  <c r="BF112" i="17"/>
  <c r="BC105" i="17"/>
  <c r="BC107" i="17"/>
  <c r="BC181" i="17"/>
  <c r="BC168" i="17"/>
  <c r="BC167" i="17"/>
  <c r="BC141" i="17"/>
  <c r="BC135" i="17"/>
  <c r="BC137" i="17"/>
  <c r="BC91" i="17"/>
  <c r="BC93" i="17"/>
  <c r="BC90" i="17"/>
  <c r="BC82" i="17"/>
  <c r="BC66" i="17"/>
  <c r="BC63" i="17"/>
  <c r="BC62" i="17"/>
  <c r="BC49" i="17"/>
  <c r="BC109" i="17"/>
  <c r="BC183" i="17"/>
  <c r="BC176" i="17"/>
  <c r="BC166" i="17"/>
  <c r="BC146" i="17"/>
  <c r="BC150" i="17"/>
  <c r="BC134" i="17"/>
  <c r="BC139" i="17"/>
  <c r="BC94" i="17"/>
  <c r="BC89" i="17"/>
  <c r="BC84" i="17"/>
  <c r="BC83" i="17"/>
  <c r="BC67" i="17"/>
  <c r="BC59" i="17"/>
  <c r="BC58" i="17"/>
  <c r="BC64" i="17"/>
  <c r="BC57" i="17"/>
  <c r="BC47" i="17"/>
  <c r="BC68" i="17"/>
  <c r="BC53" i="17"/>
  <c r="BC45" i="17"/>
  <c r="AD131" i="17"/>
  <c r="AF131" i="17" s="1"/>
  <c r="AK131" i="17" s="1"/>
  <c r="AD155" i="17"/>
  <c r="AF155" i="17" s="1"/>
  <c r="AK155" i="17" s="1"/>
  <c r="AD126" i="17"/>
  <c r="AJ126" i="17" s="1"/>
  <c r="BD126" i="17" s="1"/>
  <c r="BF140" i="17"/>
  <c r="BF111" i="17"/>
  <c r="BF43" i="17"/>
  <c r="BF95" i="17"/>
  <c r="BF134" i="17"/>
  <c r="AD43" i="17"/>
  <c r="AJ43" i="17" s="1"/>
  <c r="BD43" i="17" s="1"/>
  <c r="AD22" i="17"/>
  <c r="AF22" i="17" s="1"/>
  <c r="AK22" i="17" s="1"/>
  <c r="BF37" i="17"/>
  <c r="AD149" i="17"/>
  <c r="AF149" i="17" s="1"/>
  <c r="AK149" i="17" s="1"/>
  <c r="AL170" i="17"/>
  <c r="AN170" i="17" s="1"/>
  <c r="AL175" i="17"/>
  <c r="AN175" i="17" s="1"/>
  <c r="BF116" i="17"/>
  <c r="AL131" i="17"/>
  <c r="AN131" i="17" s="1"/>
  <c r="AD97" i="17"/>
  <c r="AL97" i="17"/>
  <c r="AN97" i="17" s="1"/>
  <c r="AL50" i="17"/>
  <c r="AN50" i="17" s="1"/>
  <c r="AL127" i="17"/>
  <c r="AN127" i="17" s="1"/>
  <c r="AD174" i="17"/>
  <c r="AF174" i="17" s="1"/>
  <c r="AK174" i="17" s="1"/>
  <c r="AL174" i="17"/>
  <c r="AN174" i="17" s="1"/>
  <c r="BF110" i="17"/>
  <c r="AL125" i="17"/>
  <c r="AN125" i="17" s="1"/>
  <c r="AD170" i="17"/>
  <c r="AF170" i="17" s="1"/>
  <c r="AK170" i="17" s="1"/>
  <c r="AD175" i="17"/>
  <c r="AJ175" i="17" s="1"/>
  <c r="BD175" i="17" s="1"/>
  <c r="AD125" i="17"/>
  <c r="AJ125" i="17" s="1"/>
  <c r="BD125" i="17" s="1"/>
  <c r="BF162" i="17"/>
  <c r="BF133" i="17"/>
  <c r="BF163" i="17"/>
  <c r="BF164" i="17"/>
  <c r="AJ157" i="17"/>
  <c r="BD157" i="17" s="1"/>
  <c r="AN157" i="17"/>
  <c r="AF157" i="17"/>
  <c r="AK157" i="17" s="1"/>
  <c r="AF156" i="17"/>
  <c r="AK156" i="17" s="1"/>
  <c r="AN156" i="17"/>
  <c r="AJ156" i="17"/>
  <c r="BD156" i="17" s="1"/>
  <c r="AF38" i="17"/>
  <c r="AK38" i="17" s="1"/>
  <c r="AJ38" i="17"/>
  <c r="BD38" i="17" s="1"/>
  <c r="AN38" i="17"/>
  <c r="AF161" i="17"/>
  <c r="AK161" i="17" s="1"/>
  <c r="AJ161" i="17"/>
  <c r="BD161" i="17" s="1"/>
  <c r="AN161" i="17"/>
  <c r="AJ42" i="17"/>
  <c r="BD42" i="17" s="1"/>
  <c r="AF42" i="17"/>
  <c r="AK42" i="17" s="1"/>
  <c r="AN42" i="17"/>
  <c r="AN132" i="17"/>
  <c r="AF132" i="17"/>
  <c r="AK132" i="17" s="1"/>
  <c r="AJ132" i="17"/>
  <c r="BD132" i="17" s="1"/>
  <c r="AD80" i="17"/>
  <c r="BF80" i="17"/>
  <c r="BF65" i="17"/>
  <c r="AD65" i="17"/>
  <c r="AL5" i="17" l="1"/>
  <c r="AN5" i="17" s="1"/>
  <c r="AP5" i="17" s="1"/>
  <c r="AG161" i="17"/>
  <c r="AG132" i="17"/>
  <c r="AW132" i="17" s="1"/>
  <c r="AP161" i="17"/>
  <c r="AQ161" i="17"/>
  <c r="AG156" i="17"/>
  <c r="AW156" i="17" s="1"/>
  <c r="AG149" i="17"/>
  <c r="AW149" i="17" s="1"/>
  <c r="AG95" i="17"/>
  <c r="AW95" i="17" s="1"/>
  <c r="AQ22" i="17"/>
  <c r="AP22" i="17"/>
  <c r="AP149" i="17"/>
  <c r="AQ149" i="17"/>
  <c r="AP155" i="17"/>
  <c r="AQ155" i="17"/>
  <c r="AQ132" i="17"/>
  <c r="AP132" i="17"/>
  <c r="AG38" i="17"/>
  <c r="AW38" i="17" s="1"/>
  <c r="AG157" i="17"/>
  <c r="AW157" i="17" s="1"/>
  <c r="AQ174" i="17"/>
  <c r="AP174" i="17"/>
  <c r="BE174" i="17" s="1"/>
  <c r="AQ97" i="17"/>
  <c r="AP97" i="17"/>
  <c r="AP175" i="17"/>
  <c r="BE175" i="17" s="1"/>
  <c r="AQ175" i="17"/>
  <c r="AG37" i="17"/>
  <c r="AW37" i="17" s="1"/>
  <c r="AQ43" i="17"/>
  <c r="AP43" i="17"/>
  <c r="AP157" i="17"/>
  <c r="AQ157" i="17"/>
  <c r="AG170" i="17"/>
  <c r="AW170" i="17" s="1"/>
  <c r="AZ170" i="17" s="1"/>
  <c r="AG174" i="17"/>
  <c r="AW174" i="17" s="1"/>
  <c r="AZ174" i="17" s="1"/>
  <c r="BB174" i="17" s="1"/>
  <c r="AQ170" i="17"/>
  <c r="AP170" i="17"/>
  <c r="BE170" i="17" s="1"/>
  <c r="AG22" i="17"/>
  <c r="AG155" i="17"/>
  <c r="AW155" i="17" s="1"/>
  <c r="AQ37" i="17"/>
  <c r="AP37" i="17"/>
  <c r="AQ95" i="17"/>
  <c r="AP95" i="17"/>
  <c r="AQ42" i="17"/>
  <c r="AP42" i="17"/>
  <c r="AG42" i="17"/>
  <c r="AW42" i="17" s="1"/>
  <c r="AQ38" i="17"/>
  <c r="AP38" i="17"/>
  <c r="AP156" i="17"/>
  <c r="AQ156" i="17"/>
  <c r="AQ125" i="17"/>
  <c r="AP125" i="17"/>
  <c r="AP127" i="17"/>
  <c r="AQ127" i="17"/>
  <c r="AQ131" i="17"/>
  <c r="AP131" i="17"/>
  <c r="AG131" i="17"/>
  <c r="AW131" i="17" s="1"/>
  <c r="AQ126" i="17"/>
  <c r="AP126" i="17"/>
  <c r="AP50" i="17"/>
  <c r="AQ50" i="17"/>
  <c r="AU50" i="17"/>
  <c r="AV50" i="17"/>
  <c r="AD5" i="17"/>
  <c r="AJ5" i="17" s="1"/>
  <c r="BD5" i="17" s="1"/>
  <c r="AQ5" i="17"/>
  <c r="AF127" i="17"/>
  <c r="AK127" i="17" s="1"/>
  <c r="BF118" i="17"/>
  <c r="AD96" i="17"/>
  <c r="AJ96" i="17" s="1"/>
  <c r="BD96" i="17" s="1"/>
  <c r="BF52" i="17"/>
  <c r="AD51" i="17"/>
  <c r="AR51" i="17" s="1"/>
  <c r="AD23" i="17"/>
  <c r="AR23" i="17" s="1"/>
  <c r="BF104" i="17"/>
  <c r="AD101" i="17"/>
  <c r="AJ101" i="17" s="1"/>
  <c r="BD101" i="17" s="1"/>
  <c r="BF35" i="17"/>
  <c r="AJ95" i="17"/>
  <c r="BD95" i="17" s="1"/>
  <c r="AF50" i="17"/>
  <c r="AJ37" i="17"/>
  <c r="BD37" i="17" s="1"/>
  <c r="AF126" i="17"/>
  <c r="AJ50" i="17"/>
  <c r="BD50" i="17" s="1"/>
  <c r="AJ131" i="17"/>
  <c r="BD131" i="17" s="1"/>
  <c r="AJ22" i="17"/>
  <c r="BD22" i="17" s="1"/>
  <c r="AF125" i="17"/>
  <c r="AF43" i="17"/>
  <c r="AJ155" i="17"/>
  <c r="BD155" i="17" s="1"/>
  <c r="AW161" i="17"/>
  <c r="AJ97" i="17"/>
  <c r="BD97" i="17" s="1"/>
  <c r="AF175" i="17"/>
  <c r="AK175" i="17" s="1"/>
  <c r="AJ174" i="17"/>
  <c r="BD174" i="17" s="1"/>
  <c r="AJ149" i="17"/>
  <c r="BD149" i="17" s="1"/>
  <c r="AF97" i="17"/>
  <c r="AK97" i="17" s="1"/>
  <c r="AR22" i="17"/>
  <c r="AJ170" i="17"/>
  <c r="BD170" i="17" s="1"/>
  <c r="AL20" i="17"/>
  <c r="AN20" i="17" s="1"/>
  <c r="AD81" i="17"/>
  <c r="AF81" i="17" s="1"/>
  <c r="AK81" i="17" s="1"/>
  <c r="AL81" i="17"/>
  <c r="AN81" i="17" s="1"/>
  <c r="BF149" i="17"/>
  <c r="AL164" i="17"/>
  <c r="AN164" i="17" s="1"/>
  <c r="AD104" i="17"/>
  <c r="AJ104" i="17" s="1"/>
  <c r="BD104" i="17" s="1"/>
  <c r="AL104" i="17"/>
  <c r="AN104" i="17" s="1"/>
  <c r="AD133" i="17"/>
  <c r="AJ133" i="17" s="1"/>
  <c r="BD133" i="17" s="1"/>
  <c r="AL133" i="17"/>
  <c r="AN133" i="17" s="1"/>
  <c r="AL101" i="17"/>
  <c r="AN101" i="17" s="1"/>
  <c r="BF23" i="17"/>
  <c r="AL23" i="17"/>
  <c r="AN23" i="17" s="1"/>
  <c r="BF147" i="17"/>
  <c r="AL162" i="17"/>
  <c r="AN162" i="17" s="1"/>
  <c r="BF21" i="17"/>
  <c r="AL21" i="17"/>
  <c r="AN21" i="17" s="1"/>
  <c r="BF96" i="17"/>
  <c r="AL96" i="17"/>
  <c r="AN96" i="17" s="1"/>
  <c r="BF148" i="17"/>
  <c r="AL163" i="17"/>
  <c r="AN163" i="17" s="1"/>
  <c r="AD35" i="17"/>
  <c r="AF35" i="17" s="1"/>
  <c r="AK35" i="17" s="1"/>
  <c r="AL35" i="17"/>
  <c r="AN35" i="17" s="1"/>
  <c r="BF36" i="17"/>
  <c r="AL36" i="17"/>
  <c r="AN36" i="17" s="1"/>
  <c r="AD52" i="17"/>
  <c r="AR52" i="17" s="1"/>
  <c r="AL52" i="17"/>
  <c r="AN52" i="17" s="1"/>
  <c r="BF51" i="17"/>
  <c r="AL51" i="17"/>
  <c r="AN51" i="17" s="1"/>
  <c r="AD164" i="17"/>
  <c r="AJ164" i="17" s="1"/>
  <c r="BD164" i="17" s="1"/>
  <c r="BF101" i="17"/>
  <c r="BF20" i="17"/>
  <c r="BF81" i="17"/>
  <c r="AD162" i="17"/>
  <c r="AF162" i="17" s="1"/>
  <c r="AK162" i="17" s="1"/>
  <c r="AD163" i="17"/>
  <c r="AJ163" i="17" s="1"/>
  <c r="BD163" i="17" s="1"/>
  <c r="AD36" i="17"/>
  <c r="AJ36" i="17" s="1"/>
  <c r="BD36" i="17" s="1"/>
  <c r="AD20" i="17"/>
  <c r="AR20" i="17" s="1"/>
  <c r="AT20" i="17" s="1"/>
  <c r="AD21" i="17"/>
  <c r="AF21" i="17" s="1"/>
  <c r="AK21" i="17" s="1"/>
  <c r="AJ65" i="17"/>
  <c r="BD65" i="17" s="1"/>
  <c r="AF65" i="17"/>
  <c r="AK65" i="17" s="1"/>
  <c r="AN65" i="17"/>
  <c r="AJ80" i="17"/>
  <c r="BD80" i="17" s="1"/>
  <c r="AN80" i="17"/>
  <c r="AF80" i="17"/>
  <c r="AK80" i="17" s="1"/>
  <c r="AF51" i="17" l="1"/>
  <c r="AK51" i="17" s="1"/>
  <c r="AF101" i="17"/>
  <c r="AK101" i="17" s="1"/>
  <c r="AG101" i="17" s="1"/>
  <c r="AW101" i="17" s="1"/>
  <c r="AF5" i="17"/>
  <c r="AK5" i="17" s="1"/>
  <c r="AG5" i="17" s="1"/>
  <c r="AR5" i="17"/>
  <c r="AF23" i="17"/>
  <c r="AK23" i="17" s="1"/>
  <c r="AG23" i="17" s="1"/>
  <c r="AW23" i="17" s="1"/>
  <c r="AJ23" i="17"/>
  <c r="BD23" i="17" s="1"/>
  <c r="AJ51" i="17"/>
  <c r="BD51" i="17" s="1"/>
  <c r="BB170" i="17"/>
  <c r="AQ80" i="17"/>
  <c r="AP80" i="17"/>
  <c r="AG21" i="17"/>
  <c r="AQ96" i="17"/>
  <c r="AP96" i="17"/>
  <c r="AG80" i="17"/>
  <c r="AW80" i="17" s="1"/>
  <c r="AQ51" i="17"/>
  <c r="AP51" i="17"/>
  <c r="AP163" i="17"/>
  <c r="AQ163" i="17"/>
  <c r="AQ21" i="17"/>
  <c r="AP21" i="17"/>
  <c r="AQ23" i="17"/>
  <c r="AP23" i="17"/>
  <c r="AZ156" i="17"/>
  <c r="BB156" i="17" s="1"/>
  <c r="AY156" i="17"/>
  <c r="BE156" i="17" s="1"/>
  <c r="AZ161" i="17"/>
  <c r="BB161" i="17" s="1"/>
  <c r="AY161" i="17"/>
  <c r="BE161" i="17" s="1"/>
  <c r="AY37" i="17"/>
  <c r="BE37" i="17" s="1"/>
  <c r="AZ37" i="17"/>
  <c r="BB37" i="17" s="1"/>
  <c r="AK125" i="17"/>
  <c r="AK126" i="17"/>
  <c r="AV51" i="17"/>
  <c r="AU51" i="17"/>
  <c r="AG127" i="17"/>
  <c r="AI174" i="17"/>
  <c r="BC174" i="17" s="1"/>
  <c r="BA174" i="17"/>
  <c r="AI37" i="17"/>
  <c r="BC37" i="17" s="1"/>
  <c r="BA37" i="17"/>
  <c r="AI157" i="17"/>
  <c r="BC157" i="17" s="1"/>
  <c r="BA157" i="17"/>
  <c r="AI95" i="17"/>
  <c r="BC95" i="17" s="1"/>
  <c r="BA95" i="17"/>
  <c r="AQ104" i="17"/>
  <c r="AP104" i="17"/>
  <c r="AQ81" i="17"/>
  <c r="AP81" i="17"/>
  <c r="AV22" i="17"/>
  <c r="AU22" i="17"/>
  <c r="AG175" i="17"/>
  <c r="AY38" i="17"/>
  <c r="BE38" i="17" s="1"/>
  <c r="AZ38" i="17"/>
  <c r="BB38" i="17" s="1"/>
  <c r="AY42" i="17"/>
  <c r="BE42" i="17" s="1"/>
  <c r="AZ42" i="17"/>
  <c r="BB42" i="17" s="1"/>
  <c r="AZ95" i="17"/>
  <c r="BB95" i="17" s="1"/>
  <c r="AY95" i="17"/>
  <c r="BE95" i="17" s="1"/>
  <c r="AZ131" i="17"/>
  <c r="BB131" i="17" s="1"/>
  <c r="AY131" i="17"/>
  <c r="BE131" i="17" s="1"/>
  <c r="AI22" i="17"/>
  <c r="BC22" i="17" s="1"/>
  <c r="AI156" i="17"/>
  <c r="BC156" i="17" s="1"/>
  <c r="BA156" i="17"/>
  <c r="AI132" i="17"/>
  <c r="BC132" i="17" s="1"/>
  <c r="BA132" i="17"/>
  <c r="AQ52" i="17"/>
  <c r="AP52" i="17"/>
  <c r="AQ101" i="17"/>
  <c r="AP101" i="17"/>
  <c r="AG81" i="17"/>
  <c r="AW81" i="17" s="1"/>
  <c r="AG97" i="17"/>
  <c r="AW97" i="17" s="1"/>
  <c r="AZ155" i="17"/>
  <c r="BB155" i="17" s="1"/>
  <c r="AY155" i="17"/>
  <c r="BE155" i="17" s="1"/>
  <c r="AZ132" i="17"/>
  <c r="BB132" i="17" s="1"/>
  <c r="AY132" i="17"/>
  <c r="BE132" i="17" s="1"/>
  <c r="AI155" i="17"/>
  <c r="BC155" i="17" s="1"/>
  <c r="BA155" i="17"/>
  <c r="AI170" i="17"/>
  <c r="BC170" i="17" s="1"/>
  <c r="BA170" i="17"/>
  <c r="AI149" i="17"/>
  <c r="BC149" i="17" s="1"/>
  <c r="BA149" i="17"/>
  <c r="AI161" i="17"/>
  <c r="BC161" i="17" s="1"/>
  <c r="BA161" i="17"/>
  <c r="AG162" i="17"/>
  <c r="AW162" i="17" s="1"/>
  <c r="AQ162" i="17"/>
  <c r="AP162" i="17"/>
  <c r="AG51" i="17"/>
  <c r="AW51" i="17" s="1"/>
  <c r="AV52" i="17"/>
  <c r="AU52" i="17"/>
  <c r="AQ133" i="17"/>
  <c r="AP133" i="17"/>
  <c r="AP164" i="17"/>
  <c r="AQ164" i="17"/>
  <c r="AZ157" i="17"/>
  <c r="BB157" i="17" s="1"/>
  <c r="AY157" i="17"/>
  <c r="BE157" i="17" s="1"/>
  <c r="AZ149" i="17"/>
  <c r="BB149" i="17" s="1"/>
  <c r="AY149" i="17"/>
  <c r="BE149" i="17" s="1"/>
  <c r="AK43" i="17"/>
  <c r="AU23" i="17"/>
  <c r="AV23" i="17"/>
  <c r="AI131" i="17"/>
  <c r="BC131" i="17" s="1"/>
  <c r="BA131" i="17"/>
  <c r="AI42" i="17"/>
  <c r="BC42" i="17" s="1"/>
  <c r="BA42" i="17"/>
  <c r="BA38" i="17"/>
  <c r="AI38" i="17"/>
  <c r="BC38" i="17" s="1"/>
  <c r="AQ65" i="17"/>
  <c r="AP65" i="17"/>
  <c r="AG65" i="17"/>
  <c r="AP36" i="17"/>
  <c r="AQ36" i="17"/>
  <c r="AK50" i="17"/>
  <c r="AG35" i="17"/>
  <c r="AW35" i="17" s="1"/>
  <c r="AQ35" i="17"/>
  <c r="AP35" i="17"/>
  <c r="AV20" i="17"/>
  <c r="AU20" i="17"/>
  <c r="AQ20" i="17"/>
  <c r="AP20" i="17"/>
  <c r="AF96" i="17"/>
  <c r="AK96" i="17" s="1"/>
  <c r="AW22" i="17"/>
  <c r="AF163" i="17"/>
  <c r="AR21" i="17"/>
  <c r="AF52" i="17"/>
  <c r="AJ162" i="17"/>
  <c r="BD162" i="17" s="1"/>
  <c r="AJ81" i="17"/>
  <c r="BD81" i="17" s="1"/>
  <c r="AJ20" i="17"/>
  <c r="BD20" i="17" s="1"/>
  <c r="AJ52" i="17"/>
  <c r="BD52" i="17" s="1"/>
  <c r="AF133" i="17"/>
  <c r="AF104" i="17"/>
  <c r="AW175" i="17"/>
  <c r="AZ175" i="17" s="1"/>
  <c r="BB175" i="17" s="1"/>
  <c r="AF164" i="17"/>
  <c r="AK164" i="17" s="1"/>
  <c r="AJ21" i="17"/>
  <c r="BD21" i="17" s="1"/>
  <c r="AF20" i="17"/>
  <c r="AK20" i="17" s="1"/>
  <c r="AF36" i="17"/>
  <c r="AK36" i="17" s="1"/>
  <c r="AJ35" i="17"/>
  <c r="BD35" i="17" s="1"/>
  <c r="AT5" i="17" l="1"/>
  <c r="AV5" i="17" s="1"/>
  <c r="AY81" i="17"/>
  <c r="BE81" i="17" s="1"/>
  <c r="AZ81" i="17"/>
  <c r="BB81" i="17" s="1"/>
  <c r="AG164" i="17"/>
  <c r="AW164" i="17" s="1"/>
  <c r="AY97" i="17"/>
  <c r="BE97" i="17" s="1"/>
  <c r="AZ97" i="17"/>
  <c r="BB97" i="17" s="1"/>
  <c r="AY51" i="17"/>
  <c r="AZ51" i="17"/>
  <c r="BB51" i="17" s="1"/>
  <c r="AV21" i="17"/>
  <c r="AU21" i="17"/>
  <c r="AG96" i="17"/>
  <c r="AI81" i="17"/>
  <c r="BC81" i="17" s="1"/>
  <c r="BA81" i="17"/>
  <c r="AG125" i="17"/>
  <c r="AI80" i="17"/>
  <c r="BC80" i="17" s="1"/>
  <c r="BA80" i="17"/>
  <c r="AI21" i="17"/>
  <c r="BC21" i="17" s="1"/>
  <c r="AZ101" i="17"/>
  <c r="BB101" i="17" s="1"/>
  <c r="AY101" i="17"/>
  <c r="BE101" i="17" s="1"/>
  <c r="AK104" i="17"/>
  <c r="AK163" i="17"/>
  <c r="AZ22" i="17"/>
  <c r="BB22" i="17" s="1"/>
  <c r="AY22" i="17"/>
  <c r="BE22" i="17" s="1"/>
  <c r="AI51" i="17"/>
  <c r="BC51" i="17" s="1"/>
  <c r="BA51" i="17"/>
  <c r="BA162" i="17"/>
  <c r="AI162" i="17"/>
  <c r="BC162" i="17" s="1"/>
  <c r="AI175" i="17"/>
  <c r="BC175" i="17" s="1"/>
  <c r="BA175" i="17"/>
  <c r="AI23" i="17"/>
  <c r="BC23" i="17" s="1"/>
  <c r="BA23" i="17"/>
  <c r="AY23" i="17"/>
  <c r="BE23" i="17" s="1"/>
  <c r="AZ23" i="17"/>
  <c r="BB23" i="17" s="1"/>
  <c r="AG43" i="17"/>
  <c r="AI101" i="17"/>
  <c r="BC101" i="17" s="1"/>
  <c r="BA101" i="17"/>
  <c r="AI97" i="17"/>
  <c r="BC97" i="17" s="1"/>
  <c r="BA97" i="17"/>
  <c r="AI127" i="17"/>
  <c r="BC127" i="17" s="1"/>
  <c r="AW127" i="17"/>
  <c r="BA127" i="17" s="1"/>
  <c r="AG126" i="17"/>
  <c r="AY162" i="17"/>
  <c r="BE162" i="17" s="1"/>
  <c r="AZ162" i="17"/>
  <c r="BB162" i="17" s="1"/>
  <c r="AK133" i="17"/>
  <c r="AZ80" i="17"/>
  <c r="BB80" i="17" s="1"/>
  <c r="AY80" i="17"/>
  <c r="BE80" i="17" s="1"/>
  <c r="AK52" i="17"/>
  <c r="BA22" i="17"/>
  <c r="AI65" i="17"/>
  <c r="BC65" i="17" s="1"/>
  <c r="AW65" i="17"/>
  <c r="AG36" i="17"/>
  <c r="AW36" i="17" s="1"/>
  <c r="AG50" i="17"/>
  <c r="AZ35" i="17"/>
  <c r="BB35" i="17" s="1"/>
  <c r="AY35" i="17"/>
  <c r="BE35" i="17" s="1"/>
  <c r="AI35" i="17"/>
  <c r="BC35" i="17" s="1"/>
  <c r="BA35" i="17"/>
  <c r="AG20" i="17"/>
  <c r="AI5" i="17"/>
  <c r="BC5" i="17" s="1"/>
  <c r="BE51" i="17"/>
  <c r="AW21" i="17"/>
  <c r="AW5" i="17"/>
  <c r="BA5" i="17" s="1"/>
  <c r="AU5" i="17" l="1"/>
  <c r="AZ127" i="17"/>
  <c r="BB127" i="17" s="1"/>
  <c r="AY127" i="17"/>
  <c r="BE127" i="17" s="1"/>
  <c r="AI164" i="17"/>
  <c r="BC164" i="17" s="1"/>
  <c r="BA164" i="17"/>
  <c r="AG163" i="17"/>
  <c r="AG52" i="17"/>
  <c r="AG133" i="17"/>
  <c r="AY21" i="17"/>
  <c r="BE21" i="17" s="1"/>
  <c r="AZ21" i="17"/>
  <c r="BB21" i="17" s="1"/>
  <c r="AZ164" i="17"/>
  <c r="BB164" i="17" s="1"/>
  <c r="AY164" i="17"/>
  <c r="BE164" i="17" s="1"/>
  <c r="AI126" i="17"/>
  <c r="BC126" i="17" s="1"/>
  <c r="AW126" i="17"/>
  <c r="AI43" i="17"/>
  <c r="BC43" i="17" s="1"/>
  <c r="AW43" i="17"/>
  <c r="AG104" i="17"/>
  <c r="BA21" i="17"/>
  <c r="AI125" i="17"/>
  <c r="BC125" i="17" s="1"/>
  <c r="AW125" i="17"/>
  <c r="BA125" i="17" s="1"/>
  <c r="AI96" i="17"/>
  <c r="BC96" i="17" s="1"/>
  <c r="AW96" i="17"/>
  <c r="AY65" i="17"/>
  <c r="BE65" i="17" s="1"/>
  <c r="AZ65" i="17"/>
  <c r="BB65" i="17" s="1"/>
  <c r="BA65" i="17"/>
  <c r="AY36" i="17"/>
  <c r="BE36" i="17" s="1"/>
  <c r="AZ36" i="17"/>
  <c r="BB36" i="17" s="1"/>
  <c r="AI36" i="17"/>
  <c r="BC36" i="17" s="1"/>
  <c r="BA36" i="17"/>
  <c r="AI50" i="17"/>
  <c r="BC50" i="17" s="1"/>
  <c r="AW50" i="17"/>
  <c r="AI20" i="17"/>
  <c r="BC20" i="17" s="1"/>
  <c r="AY5" i="17"/>
  <c r="BE5" i="17" s="1"/>
  <c r="AZ5" i="17"/>
  <c r="BB5" i="17" s="1"/>
  <c r="AW20" i="17"/>
  <c r="AZ125" i="17" l="1"/>
  <c r="BB125" i="17" s="1"/>
  <c r="AY125" i="17"/>
  <c r="BE125" i="17" s="1"/>
  <c r="AZ96" i="17"/>
  <c r="BB96" i="17" s="1"/>
  <c r="AY96" i="17"/>
  <c r="BE96" i="17" s="1"/>
  <c r="AI104" i="17"/>
  <c r="BC104" i="17" s="1"/>
  <c r="AW104" i="17"/>
  <c r="AY126" i="17"/>
  <c r="BE126" i="17" s="1"/>
  <c r="AZ126" i="17"/>
  <c r="BB126" i="17" s="1"/>
  <c r="AI52" i="17"/>
  <c r="BC52" i="17" s="1"/>
  <c r="AW52" i="17"/>
  <c r="BA52" i="17" s="1"/>
  <c r="BA96" i="17"/>
  <c r="AY43" i="17"/>
  <c r="BE43" i="17" s="1"/>
  <c r="AZ43" i="17"/>
  <c r="BB43" i="17" s="1"/>
  <c r="AI133" i="17"/>
  <c r="BC133" i="17" s="1"/>
  <c r="AW133" i="17"/>
  <c r="BA43" i="17"/>
  <c r="BA126" i="17"/>
  <c r="AI163" i="17"/>
  <c r="BC163" i="17" s="1"/>
  <c r="AW163" i="17"/>
  <c r="BA163" i="17" s="1"/>
  <c r="AY50" i="17"/>
  <c r="BE50" i="17" s="1"/>
  <c r="AZ50" i="17"/>
  <c r="BB50" i="17" s="1"/>
  <c r="BA50" i="17"/>
  <c r="AY20" i="17"/>
  <c r="BE20" i="17" s="1"/>
  <c r="AZ20" i="17"/>
  <c r="BB20" i="17" s="1"/>
  <c r="BA20" i="17"/>
  <c r="AZ133" i="17" l="1"/>
  <c r="BB133" i="17" s="1"/>
  <c r="AY133" i="17"/>
  <c r="BE133" i="17" s="1"/>
  <c r="AZ104" i="17"/>
  <c r="BB104" i="17" s="1"/>
  <c r="AY104" i="17"/>
  <c r="BE104" i="17" s="1"/>
  <c r="BA133" i="17"/>
  <c r="BA104" i="17"/>
  <c r="AZ163" i="17"/>
  <c r="BB163" i="17" s="1"/>
  <c r="AY163" i="17"/>
  <c r="BE163" i="17" s="1"/>
  <c r="AY52" i="17"/>
  <c r="BE52" i="17" s="1"/>
  <c r="AZ52" i="17"/>
  <c r="BB52" i="17"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Victor Revello Castillo</author>
    <author>user</author>
  </authors>
  <commentList>
    <comment ref="AR3" authorId="0" shapeId="0" xr:uid="{00000000-0006-0000-0200-000001000000}">
      <text>
        <r>
          <rPr>
            <b/>
            <sz val="9"/>
            <color indexed="81"/>
            <rFont val="Tahoma"/>
            <family val="2"/>
          </rPr>
          <t>Victor Revello Castillo:</t>
        </r>
        <r>
          <rPr>
            <sz val="9"/>
            <color indexed="81"/>
            <rFont val="Tahoma"/>
            <family val="2"/>
          </rPr>
          <t xml:space="preserve">
SOLO APLICA PARA ESPECIALIDADES DE CIRUGIA BUCAL, CIRUGIA MAXILOFACIAL E IMPLANTOLOGIA</t>
        </r>
      </text>
    </comment>
    <comment ref="Q4" authorId="0" shapeId="0" xr:uid="{00000000-0006-0000-0200-000005000000}">
      <text>
        <r>
          <rPr>
            <b/>
            <sz val="9"/>
            <color indexed="81"/>
            <rFont val="Tahoma"/>
            <family val="2"/>
          </rPr>
          <t>Victor Revello Castillo:</t>
        </r>
        <r>
          <rPr>
            <sz val="9"/>
            <color indexed="81"/>
            <rFont val="Tahoma"/>
            <family val="2"/>
          </rPr>
          <t xml:space="preserve">
</t>
        </r>
        <r>
          <rPr>
            <sz val="9"/>
            <color indexed="81"/>
            <rFont val="Tahoma"/>
            <family val="2"/>
          </rPr>
          <t xml:space="preserve">
</t>
        </r>
        <r>
          <rPr>
            <b/>
            <sz val="9"/>
            <color indexed="81"/>
            <rFont val="Tahoma"/>
            <family val="2"/>
          </rPr>
          <t>LABOR ADMINISTRATIVA,</t>
        </r>
        <r>
          <rPr>
            <sz val="9"/>
            <color indexed="81"/>
            <rFont val="Tahoma"/>
            <family val="2"/>
          </rPr>
          <t xml:space="preserve"> corresponde a llenado de la hoja diaria, su revision y validacion por el profesional responsable y otros regiostros estadisticos que desarrolle la especialidad con fines clinicos o de investigacion. LLenado de ficha clinica digital o en papel. Corresponde al trabajo que se realiza en el box dental para la preparacion de las clinicas al principio del dia y el aseo terminal cuando termina la jornada diaria.</t>
        </r>
      </text>
    </comment>
    <comment ref="AD4" authorId="1" shapeId="0" xr:uid="{00000000-0006-0000-0200-000008000000}">
      <text>
        <r>
          <rPr>
            <b/>
            <sz val="9"/>
            <color indexed="81"/>
            <rFont val="Tahoma"/>
            <family val="2"/>
          </rPr>
          <t>user:</t>
        </r>
        <r>
          <rPr>
            <sz val="9"/>
            <color indexed="81"/>
            <rFont val="Tahoma"/>
            <family val="2"/>
          </rPr>
          <t xml:space="preserve">
Si se utiliza el bloque de 15 minutos por consulta nueva</t>
        </r>
      </text>
    </comment>
    <comment ref="AE4" authorId="0" shapeId="0" xr:uid="{00000000-0006-0000-0200-000009000000}">
      <text>
        <r>
          <rPr>
            <b/>
            <sz val="9"/>
            <color indexed="81"/>
            <rFont val="Tahoma"/>
            <family val="2"/>
          </rPr>
          <t>Victor Revello Castillo:</t>
        </r>
        <r>
          <rPr>
            <sz val="9"/>
            <color indexed="81"/>
            <rFont val="Tahoma"/>
            <family val="2"/>
          </rPr>
          <t xml:space="preserve">
Tiempo consulta nueva de evaluacion e ingreso a tratamiento = 15 min. 
15 minutos es referencial, un Hospital puede mantener el mismo porcentaje de horas totales destinado a consultas nuevas, pero cuando realice el calculo del numero de consultas nuevas, podria usar un bloque de minutos más breve, 10 minutos por ejemplo. De esa forma asegura la cantidad de ingresos necesarios, pero ademas aumentamos la cuota de citados para primera consulta de ingreso, compensando las eventuales inasistencias y las no pertinencias. </t>
        </r>
      </text>
    </comment>
  </commentList>
</comments>
</file>

<file path=xl/sharedStrings.xml><?xml version="1.0" encoding="utf-8"?>
<sst xmlns="http://schemas.openxmlformats.org/spreadsheetml/2006/main" count="416" uniqueCount="198">
  <si>
    <t>TOTAL</t>
  </si>
  <si>
    <t>META 95%</t>
  </si>
  <si>
    <t>Broncopulmonar</t>
  </si>
  <si>
    <t>Medicina Interna</t>
  </si>
  <si>
    <t>Enero</t>
  </si>
  <si>
    <t>Febrero</t>
  </si>
  <si>
    <t>Marzo</t>
  </si>
  <si>
    <t>Abril</t>
  </si>
  <si>
    <t>Mayo</t>
  </si>
  <si>
    <t>Junio</t>
  </si>
  <si>
    <t>Julio</t>
  </si>
  <si>
    <t>Agosto</t>
  </si>
  <si>
    <t>Septiembre</t>
  </si>
  <si>
    <t>Octubre</t>
  </si>
  <si>
    <t>Noviembre</t>
  </si>
  <si>
    <t>Diciembre</t>
  </si>
  <si>
    <t>Nº atendido</t>
  </si>
  <si>
    <t>Nº NSP</t>
  </si>
  <si>
    <t>Neurología</t>
  </si>
  <si>
    <t>Cardiología</t>
  </si>
  <si>
    <t>Cuidados Paliativos</t>
  </si>
  <si>
    <t>Dermatología</t>
  </si>
  <si>
    <t>Diabetes</t>
  </si>
  <si>
    <t>Endocrinología</t>
  </si>
  <si>
    <t>Gastroenterología</t>
  </si>
  <si>
    <t>Geriatría</t>
  </si>
  <si>
    <t>Infectología</t>
  </si>
  <si>
    <t>Fisiatría</t>
  </si>
  <si>
    <t>Nefrología</t>
  </si>
  <si>
    <t>Nutrición</t>
  </si>
  <si>
    <t>Oncohematología</t>
  </si>
  <si>
    <t>Psiquiatría</t>
  </si>
  <si>
    <t>Reumatología</t>
  </si>
  <si>
    <t>Cardiocirugía</t>
  </si>
  <si>
    <t>Cirugía Oncológica (Cab, cuello, mama)</t>
  </si>
  <si>
    <t>Cirugía Digestiva Alta</t>
  </si>
  <si>
    <t>Cirugía Digestiva Baja (Coloproctología)</t>
  </si>
  <si>
    <t xml:space="preserve">Cirugia General </t>
  </si>
  <si>
    <t>Cirugía Plástica</t>
  </si>
  <si>
    <t>Cirugía Tórax</t>
  </si>
  <si>
    <t>Cirugía Vascular</t>
  </si>
  <si>
    <t>Ginecología</t>
  </si>
  <si>
    <t>Neurocirugía</t>
  </si>
  <si>
    <t>Obstetricia</t>
  </si>
  <si>
    <t>Oftalmología</t>
  </si>
  <si>
    <t>Otorrinolaringología</t>
  </si>
  <si>
    <t>Traumatología</t>
  </si>
  <si>
    <t>Urología</t>
  </si>
  <si>
    <t>Broncopulmonar Infantil</t>
  </si>
  <si>
    <t>Cardiologia Infantil</t>
  </si>
  <si>
    <t>Cuidados Paliativos Pediátricos</t>
  </si>
  <si>
    <t>Diabetes Infantil</t>
  </si>
  <si>
    <t>Endocrinología Infantil</t>
  </si>
  <si>
    <t>Gastroenterología Infantil</t>
  </si>
  <si>
    <t>Ginecologia Infantil</t>
  </si>
  <si>
    <t>Infectología Infantil</t>
  </si>
  <si>
    <t xml:space="preserve">Nefrología Infantil           </t>
  </si>
  <si>
    <t xml:space="preserve">Neurologia Infantil         </t>
  </si>
  <si>
    <t xml:space="preserve">Nutrición Infantil            </t>
  </si>
  <si>
    <t>Oncohematología Infantil</t>
  </si>
  <si>
    <t>Psiquiatría infantil</t>
  </si>
  <si>
    <t>Reumatologia Infantil</t>
  </si>
  <si>
    <t>Genética</t>
  </si>
  <si>
    <t>Adolescencia</t>
  </si>
  <si>
    <t>Cardiocirugía Infantil</t>
  </si>
  <si>
    <t>Cirugia Plastica Infantil</t>
  </si>
  <si>
    <t xml:space="preserve">Neurocirugía Infantil       </t>
  </si>
  <si>
    <t>Traumatologia Infantil</t>
  </si>
  <si>
    <t>Urologia Infantil</t>
  </si>
  <si>
    <t>NINEAS</t>
  </si>
  <si>
    <t>Seguimiento de prematuros</t>
  </si>
  <si>
    <t>Total</t>
  </si>
  <si>
    <t>Nombre del Profesional</t>
  </si>
  <si>
    <t>Especialidad o Programa</t>
  </si>
  <si>
    <t xml:space="preserve">Nombre del Profesional </t>
  </si>
  <si>
    <t xml:space="preserve">CONSULTAS REALIZADAS/ MES </t>
  </si>
  <si>
    <t>Pediatría</t>
  </si>
  <si>
    <t>Neonatología</t>
  </si>
  <si>
    <t>Hematología Oncológica</t>
  </si>
  <si>
    <t>Inf. Transmisión Sexual (excluye VIH/SIDA)</t>
  </si>
  <si>
    <t>VIH/SIDA</t>
  </si>
  <si>
    <t>Cirugía Infantil</t>
  </si>
  <si>
    <t>Cirugía Adulto</t>
  </si>
  <si>
    <t>Cirugía de Mamas (excluye Patología Mamaria)</t>
  </si>
  <si>
    <t>Cirugía de Mamas con Patología Mamaria</t>
  </si>
  <si>
    <t>Cirugía Proctológica</t>
  </si>
  <si>
    <t>Cirugía Vascular Periférica</t>
  </si>
  <si>
    <t>Ginecología (excluye Patología Cervical e Infertilidad)</t>
  </si>
  <si>
    <t>Ginecología  Patología Cervical</t>
  </si>
  <si>
    <t>Oftalmología (excluye UAPO)</t>
  </si>
  <si>
    <t>Oftalmología en UAPO</t>
  </si>
  <si>
    <t>Salud Ocupacional</t>
  </si>
  <si>
    <t>Medicina Familiar</t>
  </si>
  <si>
    <t>Cirugía Abdominal</t>
  </si>
  <si>
    <t>Hematología</t>
  </si>
  <si>
    <t>Medicina Física y Rehabilitación</t>
  </si>
  <si>
    <t>Oncología</t>
  </si>
  <si>
    <t>Cirugía Máxilo Facial</t>
  </si>
  <si>
    <t>Anestesiología</t>
  </si>
  <si>
    <t>Lista MINSAL</t>
  </si>
  <si>
    <t>LISTA REM</t>
  </si>
  <si>
    <t>Total año 2016</t>
  </si>
  <si>
    <t>% de Cumplimiento Consulta Ambulatoria</t>
  </si>
  <si>
    <t>ORTODONCIA</t>
  </si>
  <si>
    <t>ENDODONCIA</t>
  </si>
  <si>
    <t>PERIODONCIA</t>
  </si>
  <si>
    <t>CIRUGIA MAXILO FACIAL</t>
  </si>
  <si>
    <t>CIRUGIA BUCAL</t>
  </si>
  <si>
    <t>PROTESIS FIJA</t>
  </si>
  <si>
    <t>PROTESIS REMOVIBLE</t>
  </si>
  <si>
    <t>ODONTOPEDIATRIA</t>
  </si>
  <si>
    <t>RAYOS</t>
  </si>
  <si>
    <t>IMPLANTOLOGIA</t>
  </si>
  <si>
    <t>N°</t>
  </si>
  <si>
    <t>OCLUSION - TTM</t>
  </si>
  <si>
    <t>RUT profesional</t>
  </si>
  <si>
    <t>Horas semanales contratado</t>
  </si>
  <si>
    <t>Especialidad del profesional</t>
  </si>
  <si>
    <t>REFERENCIAL</t>
  </si>
  <si>
    <t>TOTAL HORAS CONTRATO SEMANA</t>
  </si>
  <si>
    <t>TOTAL HORAS AÑO (52 SEMANAS)</t>
  </si>
  <si>
    <t>HORAS CLINICAS DIA</t>
  </si>
  <si>
    <t>COLACION HORAS DIARIAS</t>
  </si>
  <si>
    <t>TOTAL HORAS CLINICA DISPONIBLE DIARIO</t>
  </si>
  <si>
    <t>TOTAL HORAS DISPONIBLE SEMANA</t>
  </si>
  <si>
    <t>TOTAL HORAS AÑO 52 SEMANAS</t>
  </si>
  <si>
    <t>PREPARACION CLINICA / REGISTROS ESTADISTICOS (HORAS DIARIAS)</t>
  </si>
  <si>
    <t>% HORAS CLINICAS NO OPERATIVAS (COLACION + REGISTROS)</t>
  </si>
  <si>
    <t>% HORAS CLINICAS NO OPERATIVAS (SOLO REGISTROS O SOLO COLACION)</t>
  </si>
  <si>
    <t>Total horas anual contratado año 2019 (49,6 semanas)</t>
  </si>
  <si>
    <t>(OCULTAR) TOTAL HORAS CONSULTORIAS + TELE ODONTOLOGIA AÑO</t>
  </si>
  <si>
    <t>(OCULTAR) Total horas en consultorias y teleodontologia</t>
  </si>
  <si>
    <t>(OCULTAR) Total Horas para programar ALTAS de la especialidad</t>
  </si>
  <si>
    <t>CONSULTAS REPETIDAS - PROCEDIMIENTOS</t>
  </si>
  <si>
    <t>(OCULTAR) Total consultas NUEVAS a programar (MINIMO REALIZABLE) - REFERENCIAL</t>
  </si>
  <si>
    <t>(OCULTAR) Tiempo CONSULTA NUEVA (minutos) - REFERENCIAL</t>
  </si>
  <si>
    <t>(OCULTAR) Total Horas destinadas a CONSULTAS NUEVAS - REFERENCIAL</t>
  </si>
  <si>
    <t>CONSULTA NUEVA (MINUTOS) (MODIFICABLE)</t>
  </si>
  <si>
    <t>CONSULTA REPETIDA PROCEDIMIENTOS (MINUTOS) - MODIFICABLE</t>
  </si>
  <si>
    <t>Total Procedimientos a realizar (OCULTAR)</t>
  </si>
  <si>
    <t>Tiempo Total de PROCEDIMIENTOS  (minutos totales) (OCULTAR)</t>
  </si>
  <si>
    <t>TOTAL DE HORAS DESTINADAS A PROCEDIMIENTOS (OCULTAR)</t>
  </si>
  <si>
    <t>CONSULTAS NUEVAS</t>
  </si>
  <si>
    <t>Total horas destinadas a consultas REPETIDAS por control (OCULTAR)</t>
  </si>
  <si>
    <t>CONSULTA REPETIDA CONTROL (minutos) - MODIFICABLE</t>
  </si>
  <si>
    <t>CONSULTAS REPETIDAS - CONTROLES</t>
  </si>
  <si>
    <t>DATOS DEL PROFESIONAL</t>
  </si>
  <si>
    <t>PERMISOS , CAPACITACION Y FERIADOS LEGALES</t>
  </si>
  <si>
    <t>(OCULTAR) TOTAL Semanas NO trabajadas Anuales (2)</t>
  </si>
  <si>
    <t>(OCULTAR) Total días NO trabajados               (1)</t>
  </si>
  <si>
    <t>(OCULTAR) DIAS POR LABORES ADMINISTRATIVAS, COLACION Y ACCIONES PRECLINICAS (FACTOR 0,23) (en DIAS) (automatico) (5)</t>
  </si>
  <si>
    <t>(OCULTAR) TOTAL DIAS NO TRABAJADOS (1) + (5)</t>
  </si>
  <si>
    <t>APLICACIONES - OCULTAR</t>
  </si>
  <si>
    <t>(OCULTAR) TOTAL SEMANAS Semanas NO trabajadas Anuales                    (6)</t>
  </si>
  <si>
    <t>ALTAS</t>
  </si>
  <si>
    <t>(OCULTAR) TOTAL  SEMANAS DISPONIBLES para trabajar (max 49,6 semanas)  (3)</t>
  </si>
  <si>
    <t>(OCULTAR) TOTAL HORAS DISPONIBLES especialista año (4)</t>
  </si>
  <si>
    <t>(OCULTAR) TOTAL SEMANAS DISPONIBLES para trabajar (max 49,6 semanas) (8)</t>
  </si>
  <si>
    <t>Total cirugias a realizar (OCULTO)</t>
  </si>
  <si>
    <t>RESUMEN</t>
  </si>
  <si>
    <t>PATOLOGIA ORAL</t>
  </si>
  <si>
    <t>ESTABLECIMIENTO DE PROCEDENCIA:</t>
  </si>
  <si>
    <t>Días de Vacaciones (máximo legal disponible)</t>
  </si>
  <si>
    <t>Días de permisos Administrativo</t>
  </si>
  <si>
    <t>Días de Congreso o capacitación del profesional</t>
  </si>
  <si>
    <t>Jefatura       (en DÍAS)</t>
  </si>
  <si>
    <t>Reuniones Técnicas Especialidades (en DÍAS)</t>
  </si>
  <si>
    <t>DÍAS Descanso compensatorio, Ley de Urgencia (en DÍAS)</t>
  </si>
  <si>
    <t>HORAS CLÍNICAS PROGRAMABLES</t>
  </si>
  <si>
    <t xml:space="preserve">TOTAL HORAS CLÍNICAS DISPONIBLES PARA PROGRAMAR </t>
  </si>
  <si>
    <t xml:space="preserve">% Horas clínicas disponibles año por especialista PARA PROGRAMAR </t>
  </si>
  <si>
    <t>CONSULTA CLÍNICA  INDIRECTA</t>
  </si>
  <si>
    <t xml:space="preserve"> TELE Odontología (EN DÍAS AÑO)</t>
  </si>
  <si>
    <t>ESTÁNDAR</t>
  </si>
  <si>
    <t>Total Horas por ALTA POR ESPECIALIDAD</t>
  </si>
  <si>
    <t xml:space="preserve">Total de ALTAS proyectadas por especialista </t>
  </si>
  <si>
    <t xml:space="preserve">TOTAL DE HORAS DESTINADAS A CONSULTAS NUEVAS </t>
  </si>
  <si>
    <t xml:space="preserve">N° TOTAL CONSULTAS NUEVAS A PROGRAMAR </t>
  </si>
  <si>
    <t>INGRESOS TRATAMIENTO (MÍNIMO REFERENCIAL)</t>
  </si>
  <si>
    <t xml:space="preserve">% HORAS DESTINADAS A CONSULTAS NUEVAS (ESTANDAR FIJO) </t>
  </si>
  <si>
    <t xml:space="preserve">TOTAL CONSULTAS REPETIDAS ASOCIADAS A PROCEDIMIENTOS </t>
  </si>
  <si>
    <t xml:space="preserve">% HORAS DESTINADAS A PROCEDIMIENTOS (ESTANDAR FIJO) </t>
  </si>
  <si>
    <t>Tiempo CIRUGÍA intervención (minutos) (MODIFICABLE)</t>
  </si>
  <si>
    <t>Total horas destinadas CIRUGÍA</t>
  </si>
  <si>
    <t>CONSULTAS REPETIDAS - CIRUGÍAS</t>
  </si>
  <si>
    <t>CONSULTAS REPETIDAS ASOCIADAS A CIRUGÍAS (SILLÓN O PABELLÓN)</t>
  </si>
  <si>
    <t xml:space="preserve">% HORAS DESTINADAS A CIRUGÍA (ESTÁNDAR FIJO) </t>
  </si>
  <si>
    <t xml:space="preserve">CONSULTAS REPETIDAS ASOCIADAS A CONTROL </t>
  </si>
  <si>
    <t xml:space="preserve">% HORAS DESTINADAS A CONSULTAS DE CONTROL (ESTÁNDAR FIJO) </t>
  </si>
  <si>
    <t>VERIFICADOR PROGRAMACIÓN</t>
  </si>
  <si>
    <t xml:space="preserve">TOTAL HORAS PROGRAMADAS ESPECIALISTA </t>
  </si>
  <si>
    <t xml:space="preserve">% HORAS PROGRAMADAS ESPECIALISTA </t>
  </si>
  <si>
    <t xml:space="preserve">N° CONSULTAS NUEVAS PROGRAMADAS </t>
  </si>
  <si>
    <t>N° TOTAL DE INGRESOS A TRATAMIENTO</t>
  </si>
  <si>
    <t xml:space="preserve">N° TOTAL ALTAS ESPECIALISTA PROGRAMADAS </t>
  </si>
  <si>
    <t>SERVICIOS DE SALUD:</t>
  </si>
  <si>
    <t>N° TOTAL CONSULTAS REPETIDAS (PROCEDIMIENTOS+ CIRUGÍAS + CONTROLES)</t>
  </si>
  <si>
    <t>Consultorías  (EN DÍAS AÑO)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</si>
</sst>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0_-;\-* #,##0_-;_-* &quot;-&quot;_-;_-@_-"/>
    <numFmt numFmtId="43" formatCode="_-* #,##0.00_-;\-* #,##0.00_-;_-* &quot;-&quot;??_-;_-@_-"/>
    <numFmt numFmtId="164" formatCode="0.0"/>
    <numFmt numFmtId="165" formatCode="#,##0;[Red]#,##0"/>
  </numFmts>
  <fonts count="27" x14ac:knownFonts="1">
    <font>
      <sz val="11"/>
      <color theme="1"/>
      <name val="Calibri"/>
      <family val="2"/>
      <scheme val="minor"/>
    </font>
    <font>
      <b/>
      <sz val="11"/>
      <color theme="1"/>
      <name val="Calibri"/>
      <family val="2"/>
      <scheme val="minor"/>
    </font>
    <font>
      <sz val="10"/>
      <name val="Arial"/>
      <family val="2"/>
    </font>
    <font>
      <b/>
      <sz val="9"/>
      <name val="Arial"/>
      <family val="2"/>
    </font>
    <font>
      <b/>
      <sz val="12"/>
      <color theme="1"/>
      <name val="Calibri"/>
      <family val="2"/>
      <scheme val="minor"/>
    </font>
    <font>
      <sz val="10"/>
      <name val="Arial"/>
      <family val="2"/>
    </font>
    <font>
      <sz val="8"/>
      <name val="Arial"/>
      <family val="2"/>
    </font>
    <font>
      <b/>
      <sz val="8"/>
      <name val="Arial"/>
      <family val="2"/>
    </font>
    <font>
      <b/>
      <sz val="11"/>
      <color rgb="FF0000FF"/>
      <name val="Calibri"/>
      <family val="2"/>
      <scheme val="minor"/>
    </font>
    <font>
      <sz val="11"/>
      <color theme="1"/>
      <name val="Calibri"/>
      <family val="2"/>
      <scheme val="minor"/>
    </font>
    <font>
      <sz val="9"/>
      <color rgb="FF0033CC"/>
      <name val="Arial"/>
      <family val="2"/>
    </font>
    <font>
      <b/>
      <sz val="11"/>
      <color theme="0"/>
      <name val="Calibri"/>
      <family val="2"/>
      <scheme val="minor"/>
    </font>
    <font>
      <b/>
      <sz val="14"/>
      <color theme="0"/>
      <name val="Calibri"/>
      <family val="2"/>
      <scheme val="minor"/>
    </font>
    <font>
      <b/>
      <sz val="8"/>
      <color theme="0"/>
      <name val="Arial"/>
      <family val="2"/>
    </font>
    <font>
      <sz val="10"/>
      <color theme="1"/>
      <name val="Arial"/>
      <family val="2"/>
    </font>
    <font>
      <b/>
      <sz val="10"/>
      <color theme="1"/>
      <name val="Calibri"/>
      <family val="2"/>
      <scheme val="minor"/>
    </font>
    <font>
      <sz val="10"/>
      <color theme="1"/>
      <name val="Calibri"/>
      <family val="2"/>
      <scheme val="minor"/>
    </font>
    <font>
      <b/>
      <sz val="14"/>
      <color theme="1"/>
      <name val="Calibri"/>
      <family val="2"/>
      <scheme val="minor"/>
    </font>
    <font>
      <sz val="11"/>
      <color indexed="8"/>
      <name val="Calibri"/>
      <family val="2"/>
    </font>
    <font>
      <sz val="8"/>
      <color theme="1"/>
      <name val="Calibri"/>
      <family val="2"/>
      <scheme val="minor"/>
    </font>
    <font>
      <b/>
      <sz val="8"/>
      <color theme="1"/>
      <name val="Calibri"/>
      <family val="2"/>
      <scheme val="minor"/>
    </font>
    <font>
      <sz val="9"/>
      <color indexed="81"/>
      <name val="Tahoma"/>
      <family val="2"/>
    </font>
    <font>
      <b/>
      <sz val="9"/>
      <color indexed="81"/>
      <name val="Tahoma"/>
      <family val="2"/>
    </font>
    <font>
      <b/>
      <sz val="8"/>
      <color rgb="FFFFFF00"/>
      <name val="Calibri"/>
      <family val="2"/>
      <scheme val="minor"/>
    </font>
    <font>
      <b/>
      <sz val="8"/>
      <name val="Calibri"/>
      <family val="2"/>
      <scheme val="minor"/>
    </font>
    <font>
      <b/>
      <sz val="12"/>
      <color rgb="FFFFFF00"/>
      <name val="Calibri"/>
      <family val="2"/>
      <scheme val="minor"/>
    </font>
    <font>
      <sz val="8"/>
      <color rgb="FFFF0000"/>
      <name val="Calibri"/>
      <family val="2"/>
      <scheme val="minor"/>
    </font>
  </fonts>
  <fills count="25">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6" tint="0.79998168889431442"/>
        <bgColor indexed="64"/>
      </patternFill>
    </fill>
    <fill>
      <patternFill patternType="solid">
        <fgColor theme="2" tint="-9.9978637043366805E-2"/>
        <bgColor indexed="64"/>
      </patternFill>
    </fill>
    <fill>
      <patternFill patternType="solid">
        <fgColor theme="3" tint="0.59999389629810485"/>
        <bgColor indexed="64"/>
      </patternFill>
    </fill>
    <fill>
      <patternFill patternType="solid">
        <fgColor rgb="FFFFFF00"/>
        <bgColor indexed="64"/>
      </patternFill>
    </fill>
    <fill>
      <patternFill patternType="solid">
        <fgColor theme="6" tint="0.39997558519241921"/>
        <bgColor indexed="64"/>
      </patternFill>
    </fill>
    <fill>
      <patternFill patternType="solid">
        <fgColor rgb="FFC00000"/>
        <bgColor indexed="64"/>
      </patternFill>
    </fill>
    <fill>
      <patternFill patternType="solid">
        <fgColor rgb="FFFF0000"/>
        <bgColor indexed="64"/>
      </patternFill>
    </fill>
    <fill>
      <patternFill patternType="solid">
        <fgColor rgb="FFFFFFCC"/>
      </patternFill>
    </fill>
    <fill>
      <patternFill patternType="solid">
        <fgColor indexed="26"/>
      </patternFill>
    </fill>
    <fill>
      <patternFill patternType="solid">
        <fgColor indexed="43"/>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theme="7" tint="0.39997558519241921"/>
        <bgColor indexed="64"/>
      </patternFill>
    </fill>
    <fill>
      <patternFill patternType="solid">
        <fgColor theme="1"/>
        <bgColor indexed="64"/>
      </patternFill>
    </fill>
    <fill>
      <patternFill patternType="solid">
        <fgColor theme="9" tint="-0.249977111117893"/>
        <bgColor indexed="64"/>
      </patternFill>
    </fill>
    <fill>
      <patternFill patternType="solid">
        <fgColor theme="3" tint="0.39997558519241921"/>
        <bgColor indexed="64"/>
      </patternFill>
    </fill>
    <fill>
      <patternFill patternType="solid">
        <fgColor rgb="FF0000FF"/>
        <bgColor indexed="64"/>
      </patternFill>
    </fill>
    <fill>
      <patternFill patternType="solid">
        <fgColor rgb="FFFFC000"/>
        <bgColor indexed="64"/>
      </patternFill>
    </fill>
  </fills>
  <borders count="27">
    <border>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thin">
        <color rgb="FFB2B2B2"/>
      </left>
      <right style="thin">
        <color rgb="FFB2B2B2"/>
      </right>
      <top style="thin">
        <color rgb="FFB2B2B2"/>
      </top>
      <bottom style="thin">
        <color rgb="FFB2B2B2"/>
      </bottom>
      <diagonal/>
    </border>
    <border>
      <left style="thin">
        <color indexed="22"/>
      </left>
      <right style="thin">
        <color indexed="22"/>
      </right>
      <top style="thin">
        <color indexed="22"/>
      </top>
      <bottom style="thin">
        <color indexed="22"/>
      </bottom>
      <diagonal/>
    </border>
    <border>
      <left style="thin">
        <color indexed="55"/>
      </left>
      <right style="thin">
        <color indexed="55"/>
      </right>
      <top style="thin">
        <color indexed="55"/>
      </top>
      <bottom style="thin">
        <color indexed="55"/>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2">
    <xf numFmtId="0" fontId="0" fillId="0" borderId="0"/>
    <xf numFmtId="0" fontId="2" fillId="0" borderId="0" applyProtection="0"/>
    <xf numFmtId="0" fontId="2" fillId="0" borderId="0"/>
    <xf numFmtId="0" fontId="2" fillId="0" borderId="0"/>
    <xf numFmtId="0" fontId="2" fillId="0" borderId="0" applyProtection="0"/>
    <xf numFmtId="0" fontId="2" fillId="0" borderId="0"/>
    <xf numFmtId="0" fontId="5" fillId="0" borderId="0"/>
    <xf numFmtId="9" fontId="9" fillId="0" borderId="0" applyFont="0" applyFill="0" applyBorder="0" applyAlignment="0" applyProtection="0"/>
    <xf numFmtId="0" fontId="2" fillId="0" borderId="0"/>
    <xf numFmtId="41" fontId="2" fillId="0" borderId="0" applyFont="0" applyFill="0" applyBorder="0" applyAlignment="0" applyProtection="0"/>
    <xf numFmtId="41" fontId="2" fillId="0" borderId="0" applyFont="0" applyFill="0" applyBorder="0" applyAlignment="0" applyProtection="0"/>
    <xf numFmtId="41" fontId="18" fillId="0" borderId="0" applyFont="0" applyFill="0" applyBorder="0" applyAlignment="0" applyProtection="0"/>
    <xf numFmtId="43" fontId="2" fillId="0" borderId="0" applyFont="0" applyFill="0" applyBorder="0" applyAlignment="0" applyProtection="0"/>
    <xf numFmtId="43" fontId="18" fillId="0" borderId="0" applyFont="0" applyFill="0" applyBorder="0" applyAlignment="0" applyProtection="0"/>
    <xf numFmtId="0" fontId="2" fillId="0" borderId="0"/>
    <xf numFmtId="0" fontId="18" fillId="11" borderId="22" applyNumberFormat="0" applyFont="0" applyAlignment="0" applyProtection="0"/>
    <xf numFmtId="0" fontId="2" fillId="12" borderId="23" applyNumberFormat="0" applyFont="0" applyAlignment="0" applyProtection="0"/>
    <xf numFmtId="0" fontId="2" fillId="13" borderId="24" applyNumberFormat="0">
      <protection locked="0"/>
    </xf>
    <xf numFmtId="0" fontId="2" fillId="13" borderId="16" applyBorder="0">
      <protection locked="0"/>
    </xf>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cellStyleXfs>
  <cellXfs count="142">
    <xf numFmtId="0" fontId="0" fillId="0" borderId="0" xfId="0"/>
    <xf numFmtId="0" fontId="0" fillId="0" borderId="0" xfId="0"/>
    <xf numFmtId="0" fontId="1" fillId="0" borderId="0" xfId="0" applyFont="1" applyAlignment="1">
      <alignment horizontal="center"/>
    </xf>
    <xf numFmtId="0" fontId="0" fillId="0" borderId="6" xfId="0" applyBorder="1"/>
    <xf numFmtId="0" fontId="7" fillId="5" borderId="5" xfId="6" applyFont="1" applyFill="1" applyBorder="1" applyAlignment="1">
      <alignment horizontal="center" vertical="center" wrapText="1"/>
    </xf>
    <xf numFmtId="165" fontId="1" fillId="5" borderId="5" xfId="0" applyNumberFormat="1" applyFont="1" applyFill="1" applyBorder="1" applyAlignment="1">
      <alignment horizontal="center"/>
    </xf>
    <xf numFmtId="165" fontId="1" fillId="5" borderId="6" xfId="0" applyNumberFormat="1" applyFont="1" applyFill="1" applyBorder="1" applyAlignment="1">
      <alignment horizontal="center"/>
    </xf>
    <xf numFmtId="165" fontId="7" fillId="2" borderId="2" xfId="6" applyNumberFormat="1" applyFont="1" applyFill="1" applyBorder="1" applyAlignment="1">
      <alignment horizontal="center" vertical="center" wrapText="1"/>
    </xf>
    <xf numFmtId="0" fontId="7" fillId="2" borderId="5" xfId="6" applyFont="1" applyFill="1" applyBorder="1" applyAlignment="1">
      <alignment horizontal="center" vertical="center" wrapText="1"/>
    </xf>
    <xf numFmtId="165" fontId="7" fillId="2" borderId="2" xfId="6" applyNumberFormat="1" applyFont="1" applyFill="1" applyBorder="1" applyAlignment="1">
      <alignment horizontal="center" vertical="center"/>
    </xf>
    <xf numFmtId="165" fontId="6" fillId="2" borderId="5" xfId="6" applyNumberFormat="1" applyFont="1" applyFill="1" applyBorder="1" applyAlignment="1">
      <alignment horizontal="center" vertical="center"/>
    </xf>
    <xf numFmtId="0" fontId="1" fillId="0" borderId="3" xfId="0" applyFont="1" applyBorder="1"/>
    <xf numFmtId="3" fontId="10" fillId="0" borderId="2" xfId="0" applyNumberFormat="1" applyFont="1" applyBorder="1" applyAlignment="1">
      <alignment horizontal="center"/>
    </xf>
    <xf numFmtId="0" fontId="0" fillId="0" borderId="5" xfId="0" applyBorder="1" applyAlignment="1">
      <alignment horizontal="center"/>
    </xf>
    <xf numFmtId="0" fontId="0" fillId="0" borderId="6"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165" fontId="7" fillId="5" borderId="2" xfId="6" applyNumberFormat="1" applyFont="1" applyFill="1" applyBorder="1" applyAlignment="1">
      <alignment horizontal="center" vertical="center" wrapText="1"/>
    </xf>
    <xf numFmtId="165" fontId="1" fillId="5" borderId="2" xfId="0" applyNumberFormat="1" applyFont="1" applyFill="1" applyBorder="1" applyAlignment="1">
      <alignment horizontal="center"/>
    </xf>
    <xf numFmtId="165" fontId="1" fillId="5" borderId="3" xfId="0" applyNumberFormat="1" applyFont="1" applyFill="1" applyBorder="1" applyAlignment="1">
      <alignment horizontal="center"/>
    </xf>
    <xf numFmtId="9" fontId="8" fillId="0" borderId="18" xfId="7" applyFont="1" applyBorder="1" applyAlignment="1">
      <alignment horizontal="center"/>
    </xf>
    <xf numFmtId="0" fontId="1" fillId="3" borderId="10" xfId="0" applyFont="1" applyFill="1" applyBorder="1" applyAlignment="1">
      <alignment horizontal="center" vertical="center" wrapText="1"/>
    </xf>
    <xf numFmtId="9" fontId="8" fillId="0" borderId="9" xfId="7" applyFont="1" applyBorder="1" applyAlignment="1">
      <alignment horizontal="center"/>
    </xf>
    <xf numFmtId="9" fontId="8" fillId="0" borderId="17" xfId="7" applyFont="1" applyBorder="1" applyAlignment="1">
      <alignment horizontal="center"/>
    </xf>
    <xf numFmtId="3" fontId="10" fillId="0" borderId="3" xfId="0" applyNumberFormat="1" applyFont="1" applyFill="1" applyBorder="1" applyAlignment="1">
      <alignment horizontal="center"/>
    </xf>
    <xf numFmtId="0" fontId="7" fillId="0" borderId="9" xfId="6" applyFont="1" applyBorder="1"/>
    <xf numFmtId="0" fontId="7" fillId="0" borderId="7" xfId="6" applyFont="1" applyBorder="1"/>
    <xf numFmtId="165" fontId="1" fillId="0" borderId="3" xfId="0" applyNumberFormat="1" applyFont="1" applyBorder="1"/>
    <xf numFmtId="0" fontId="14" fillId="0" borderId="15" xfId="0" applyFont="1" applyBorder="1"/>
    <xf numFmtId="0" fontId="2" fillId="0" borderId="15" xfId="6" applyFont="1" applyBorder="1"/>
    <xf numFmtId="0" fontId="2" fillId="0" borderId="4" xfId="6" applyFont="1" applyBorder="1"/>
    <xf numFmtId="0" fontId="14" fillId="0" borderId="16" xfId="0" applyFont="1" applyBorder="1"/>
    <xf numFmtId="0" fontId="2" fillId="0" borderId="16" xfId="6" applyFont="1" applyBorder="1"/>
    <xf numFmtId="0" fontId="2" fillId="0" borderId="11" xfId="6" applyFont="1" applyBorder="1"/>
    <xf numFmtId="0" fontId="16" fillId="0" borderId="16" xfId="0" applyFont="1" applyBorder="1" applyAlignment="1" applyProtection="1">
      <alignment vertical="center"/>
      <protection locked="0"/>
    </xf>
    <xf numFmtId="0" fontId="15" fillId="0" borderId="16" xfId="0" applyFont="1" applyBorder="1" applyAlignment="1" applyProtection="1">
      <alignment vertical="center"/>
      <protection locked="0"/>
    </xf>
    <xf numFmtId="0" fontId="16" fillId="0" borderId="0" xfId="0" applyFont="1" applyProtection="1">
      <protection locked="0"/>
    </xf>
    <xf numFmtId="0" fontId="7" fillId="0" borderId="17" xfId="6" applyFont="1" applyBorder="1"/>
    <xf numFmtId="0" fontId="11" fillId="6" borderId="11" xfId="0" applyFont="1" applyFill="1" applyBorder="1" applyAlignment="1">
      <alignment horizontal="left"/>
    </xf>
    <xf numFmtId="0" fontId="17" fillId="0" borderId="0" xfId="0" applyFont="1"/>
    <xf numFmtId="0" fontId="4" fillId="0" borderId="16" xfId="0" applyFont="1" applyBorder="1" applyAlignment="1">
      <alignment horizontal="center" vertical="center" wrapText="1"/>
    </xf>
    <xf numFmtId="0" fontId="0" fillId="0" borderId="0" xfId="0"/>
    <xf numFmtId="0" fontId="0" fillId="0" borderId="0" xfId="0"/>
    <xf numFmtId="0" fontId="20" fillId="0" borderId="0" xfId="0" applyFont="1" applyAlignment="1">
      <alignment horizontal="center" vertical="center" wrapText="1"/>
    </xf>
    <xf numFmtId="0" fontId="1" fillId="7" borderId="0" xfId="0" applyFont="1" applyFill="1"/>
    <xf numFmtId="0" fontId="20" fillId="7" borderId="0" xfId="0" applyFont="1" applyFill="1" applyAlignment="1">
      <alignment horizontal="center"/>
    </xf>
    <xf numFmtId="0" fontId="19" fillId="0" borderId="0" xfId="0" applyFont="1" applyAlignment="1">
      <alignment horizontal="center"/>
    </xf>
    <xf numFmtId="0" fontId="20" fillId="17" borderId="0" xfId="0" applyFont="1" applyFill="1" applyAlignment="1">
      <alignment horizontal="center" vertical="center" wrapText="1"/>
    </xf>
    <xf numFmtId="0" fontId="19" fillId="17" borderId="0" xfId="0" applyFont="1" applyFill="1" applyAlignment="1">
      <alignment horizontal="center"/>
    </xf>
    <xf numFmtId="2" fontId="19" fillId="17" borderId="0" xfId="0" applyNumberFormat="1" applyFont="1" applyFill="1" applyAlignment="1">
      <alignment horizontal="center"/>
    </xf>
    <xf numFmtId="0" fontId="20" fillId="0" borderId="16" xfId="0" applyFont="1" applyBorder="1" applyAlignment="1" applyProtection="1">
      <alignment horizontal="center"/>
      <protection locked="0"/>
    </xf>
    <xf numFmtId="0" fontId="19" fillId="0" borderId="16" xfId="0" applyFont="1" applyBorder="1" applyAlignment="1" applyProtection="1">
      <alignment horizontal="center"/>
      <protection locked="0"/>
    </xf>
    <xf numFmtId="0" fontId="19" fillId="0" borderId="16" xfId="0" applyFont="1" applyBorder="1" applyAlignment="1" applyProtection="1">
      <alignment horizontal="center"/>
      <protection hidden="1"/>
    </xf>
    <xf numFmtId="0" fontId="19" fillId="0" borderId="16" xfId="0" applyFont="1" applyBorder="1" applyAlignment="1" applyProtection="1">
      <protection locked="0"/>
    </xf>
    <xf numFmtId="0" fontId="19" fillId="0" borderId="16" xfId="0" applyFont="1" applyBorder="1" applyProtection="1">
      <protection locked="0"/>
    </xf>
    <xf numFmtId="0" fontId="20" fillId="0" borderId="16" xfId="0" applyFont="1" applyBorder="1" applyAlignment="1" applyProtection="1">
      <alignment horizontal="center" vertical="center"/>
      <protection hidden="1"/>
    </xf>
    <xf numFmtId="0" fontId="25" fillId="20" borderId="16" xfId="0" applyFont="1" applyFill="1" applyBorder="1" applyAlignment="1" applyProtection="1">
      <alignment horizontal="center" vertical="center"/>
      <protection hidden="1"/>
    </xf>
    <xf numFmtId="0" fontId="4" fillId="14" borderId="16" xfId="0" applyFont="1" applyFill="1" applyBorder="1" applyAlignment="1" applyProtection="1">
      <alignment horizontal="center" vertical="center" wrapText="1"/>
      <protection hidden="1"/>
    </xf>
    <xf numFmtId="0" fontId="19" fillId="0" borderId="16" xfId="0" applyFont="1" applyBorder="1" applyAlignment="1" applyProtection="1">
      <alignment vertical="center"/>
      <protection hidden="1"/>
    </xf>
    <xf numFmtId="0" fontId="20" fillId="0" borderId="16" xfId="0" applyFont="1" applyBorder="1" applyAlignment="1" applyProtection="1">
      <alignment horizontal="center" vertical="center" wrapText="1"/>
      <protection hidden="1"/>
    </xf>
    <xf numFmtId="0" fontId="20" fillId="22" borderId="16" xfId="0" applyFont="1" applyFill="1" applyBorder="1" applyAlignment="1" applyProtection="1">
      <alignment horizontal="center" vertical="center" wrapText="1"/>
      <protection hidden="1"/>
    </xf>
    <xf numFmtId="0" fontId="20" fillId="5" borderId="16" xfId="0" applyFont="1" applyFill="1" applyBorder="1" applyAlignment="1" applyProtection="1">
      <alignment horizontal="center" vertical="center" wrapText="1"/>
      <protection hidden="1"/>
    </xf>
    <xf numFmtId="0" fontId="23" fillId="23" borderId="16" xfId="0" applyFont="1" applyFill="1" applyBorder="1" applyAlignment="1" applyProtection="1">
      <alignment horizontal="center" vertical="center" wrapText="1"/>
      <protection hidden="1"/>
    </xf>
    <xf numFmtId="0" fontId="20" fillId="21" borderId="16" xfId="0" applyFont="1" applyFill="1" applyBorder="1" applyAlignment="1" applyProtection="1">
      <alignment horizontal="center" vertical="center" wrapText="1"/>
      <protection hidden="1"/>
    </xf>
    <xf numFmtId="0" fontId="20" fillId="8" borderId="16" xfId="0" applyFont="1" applyFill="1" applyBorder="1" applyAlignment="1" applyProtection="1">
      <alignment horizontal="center" vertical="center" wrapText="1"/>
      <protection hidden="1"/>
    </xf>
    <xf numFmtId="0" fontId="23" fillId="20" borderId="16" xfId="0" applyFont="1" applyFill="1" applyBorder="1" applyAlignment="1" applyProtection="1">
      <alignment horizontal="center" vertical="center" wrapText="1"/>
    </xf>
    <xf numFmtId="0" fontId="20" fillId="14" borderId="16" xfId="0" applyFont="1" applyFill="1" applyBorder="1" applyAlignment="1" applyProtection="1">
      <alignment horizontal="center" vertical="center" wrapText="1"/>
    </xf>
    <xf numFmtId="0" fontId="20" fillId="18" borderId="16" xfId="0" applyFont="1" applyFill="1" applyBorder="1" applyAlignment="1" applyProtection="1">
      <alignment horizontal="center" vertical="center" wrapText="1"/>
      <protection hidden="1"/>
    </xf>
    <xf numFmtId="0" fontId="20" fillId="18" borderId="16" xfId="0" applyFont="1" applyFill="1" applyBorder="1" applyAlignment="1" applyProtection="1">
      <alignment horizontal="center" vertical="center" wrapText="1"/>
    </xf>
    <xf numFmtId="0" fontId="24" fillId="7" borderId="16" xfId="0" applyFont="1" applyFill="1" applyBorder="1" applyAlignment="1" applyProtection="1">
      <alignment horizontal="center" vertical="center" wrapText="1"/>
      <protection hidden="1"/>
    </xf>
    <xf numFmtId="0" fontId="20" fillId="16" borderId="16" xfId="0" applyFont="1" applyFill="1" applyBorder="1" applyAlignment="1" applyProtection="1">
      <alignment horizontal="center" vertical="center" wrapText="1"/>
      <protection hidden="1"/>
    </xf>
    <xf numFmtId="0" fontId="24" fillId="16" borderId="16" xfId="0" applyFont="1" applyFill="1" applyBorder="1" applyAlignment="1" applyProtection="1">
      <alignment horizontal="center" vertical="center" wrapText="1"/>
      <protection hidden="1"/>
    </xf>
    <xf numFmtId="0" fontId="20" fillId="4" borderId="16" xfId="0" applyFont="1" applyFill="1" applyBorder="1" applyAlignment="1" applyProtection="1">
      <alignment horizontal="center" vertical="center" wrapText="1"/>
      <protection hidden="1"/>
    </xf>
    <xf numFmtId="0" fontId="20" fillId="7" borderId="16" xfId="0" applyFont="1" applyFill="1" applyBorder="1" applyAlignment="1" applyProtection="1">
      <alignment horizontal="center" vertical="center" wrapText="1"/>
      <protection hidden="1"/>
    </xf>
    <xf numFmtId="0" fontId="20" fillId="4" borderId="16" xfId="0" applyFont="1" applyFill="1" applyBorder="1" applyAlignment="1" applyProtection="1">
      <alignment horizontal="center" vertical="center" wrapText="1"/>
    </xf>
    <xf numFmtId="0" fontId="20" fillId="15" borderId="16" xfId="0" applyFont="1" applyFill="1" applyBorder="1" applyAlignment="1" applyProtection="1">
      <alignment horizontal="center" vertical="center" wrapText="1"/>
      <protection hidden="1"/>
    </xf>
    <xf numFmtId="0" fontId="20" fillId="19" borderId="16" xfId="0" applyFont="1" applyFill="1" applyBorder="1" applyAlignment="1" applyProtection="1">
      <alignment horizontal="center" vertical="center" wrapText="1"/>
    </xf>
    <xf numFmtId="0" fontId="20" fillId="24" borderId="16" xfId="0" applyFont="1" applyFill="1" applyBorder="1" applyAlignment="1" applyProtection="1">
      <alignment horizontal="center" vertical="center" wrapText="1"/>
    </xf>
    <xf numFmtId="0" fontId="19" fillId="0" borderId="16" xfId="0" applyFont="1" applyBorder="1" applyAlignment="1" applyProtection="1">
      <alignment horizontal="center" vertical="center" wrapText="1"/>
      <protection hidden="1"/>
    </xf>
    <xf numFmtId="0" fontId="19" fillId="7" borderId="16" xfId="0" applyFont="1" applyFill="1" applyBorder="1" applyProtection="1">
      <protection locked="0"/>
    </xf>
    <xf numFmtId="0" fontId="19" fillId="0" borderId="16" xfId="0" applyFont="1" applyBorder="1" applyProtection="1">
      <protection hidden="1"/>
    </xf>
    <xf numFmtId="0" fontId="19" fillId="7" borderId="16" xfId="0" applyFont="1" applyFill="1" applyBorder="1" applyAlignment="1" applyProtection="1">
      <alignment horizontal="center"/>
      <protection locked="0"/>
    </xf>
    <xf numFmtId="0" fontId="20" fillId="0" borderId="16" xfId="0" applyFont="1" applyBorder="1" applyAlignment="1" applyProtection="1">
      <alignment horizontal="center"/>
      <protection hidden="1"/>
    </xf>
    <xf numFmtId="164" fontId="19" fillId="7" borderId="16" xfId="0" applyNumberFormat="1" applyFont="1" applyFill="1" applyBorder="1" applyAlignment="1" applyProtection="1">
      <alignment horizontal="center"/>
      <protection locked="0"/>
    </xf>
    <xf numFmtId="2" fontId="20" fillId="0" borderId="16" xfId="0" applyNumberFormat="1" applyFont="1" applyBorder="1" applyAlignment="1" applyProtection="1">
      <alignment horizontal="center"/>
      <protection hidden="1"/>
    </xf>
    <xf numFmtId="2" fontId="20" fillId="0" borderId="16" xfId="0" applyNumberFormat="1" applyFont="1" applyFill="1" applyBorder="1" applyAlignment="1" applyProtection="1">
      <alignment horizontal="center"/>
      <protection hidden="1"/>
    </xf>
    <xf numFmtId="2" fontId="19" fillId="0" borderId="16" xfId="0" applyNumberFormat="1" applyFont="1" applyBorder="1" applyAlignment="1" applyProtection="1">
      <alignment horizontal="center"/>
      <protection hidden="1"/>
    </xf>
    <xf numFmtId="164" fontId="19" fillId="0" borderId="16" xfId="0" applyNumberFormat="1" applyFont="1" applyBorder="1" applyAlignment="1" applyProtection="1">
      <alignment horizontal="center"/>
      <protection hidden="1"/>
    </xf>
    <xf numFmtId="0" fontId="23" fillId="20" borderId="16" xfId="0" applyFont="1" applyFill="1" applyBorder="1" applyAlignment="1" applyProtection="1">
      <alignment horizontal="center"/>
    </xf>
    <xf numFmtId="1" fontId="20" fillId="14" borderId="16" xfId="0" applyNumberFormat="1" applyFont="1" applyFill="1" applyBorder="1" applyAlignment="1" applyProtection="1">
      <alignment horizontal="center"/>
    </xf>
    <xf numFmtId="1" fontId="20" fillId="0" borderId="16" xfId="0" applyNumberFormat="1" applyFont="1" applyFill="1" applyBorder="1" applyAlignment="1" applyProtection="1">
      <alignment horizontal="center"/>
      <protection hidden="1"/>
    </xf>
    <xf numFmtId="2" fontId="20" fillId="0" borderId="16" xfId="0" applyNumberFormat="1" applyFont="1" applyBorder="1" applyAlignment="1" applyProtection="1">
      <alignment horizontal="center"/>
    </xf>
    <xf numFmtId="164" fontId="24" fillId="7" borderId="16" xfId="0" applyNumberFormat="1" applyFont="1" applyFill="1" applyBorder="1" applyAlignment="1" applyProtection="1">
      <alignment horizontal="center"/>
      <protection locked="0"/>
    </xf>
    <xf numFmtId="1" fontId="20" fillId="0" borderId="16" xfId="0" applyNumberFormat="1" applyFont="1" applyBorder="1" applyAlignment="1" applyProtection="1">
      <alignment horizontal="center"/>
    </xf>
    <xf numFmtId="10" fontId="23" fillId="20" borderId="16" xfId="7" applyNumberFormat="1" applyFont="1" applyFill="1" applyBorder="1" applyAlignment="1" applyProtection="1">
      <alignment horizontal="center"/>
    </xf>
    <xf numFmtId="1" fontId="20" fillId="0" borderId="16" xfId="0" applyNumberFormat="1" applyFont="1" applyBorder="1" applyAlignment="1" applyProtection="1">
      <alignment horizontal="center"/>
      <protection locked="0"/>
    </xf>
    <xf numFmtId="164" fontId="19" fillId="0" borderId="16" xfId="0" applyNumberFormat="1" applyFont="1" applyBorder="1" applyAlignment="1" applyProtection="1">
      <alignment horizontal="center"/>
      <protection locked="0"/>
    </xf>
    <xf numFmtId="1" fontId="24" fillId="0" borderId="16" xfId="0" applyNumberFormat="1" applyFont="1" applyFill="1" applyBorder="1" applyAlignment="1" applyProtection="1">
      <alignment horizontal="center"/>
    </xf>
    <xf numFmtId="1" fontId="20" fillId="0" borderId="16" xfId="0" applyNumberFormat="1" applyFont="1" applyBorder="1" applyAlignment="1" applyProtection="1">
      <alignment horizontal="center"/>
      <protection hidden="1"/>
    </xf>
    <xf numFmtId="1" fontId="20" fillId="7" borderId="16" xfId="0" applyNumberFormat="1" applyFont="1" applyFill="1" applyBorder="1" applyAlignment="1" applyProtection="1">
      <alignment horizontal="center"/>
      <protection locked="0"/>
    </xf>
    <xf numFmtId="1" fontId="19" fillId="0" borderId="16" xfId="0" applyNumberFormat="1" applyFont="1" applyBorder="1" applyAlignment="1" applyProtection="1">
      <alignment horizontal="center"/>
    </xf>
    <xf numFmtId="1" fontId="20" fillId="0" borderId="16" xfId="0" applyNumberFormat="1" applyFont="1" applyFill="1" applyBorder="1" applyAlignment="1" applyProtection="1">
      <alignment horizontal="center"/>
    </xf>
    <xf numFmtId="164" fontId="19" fillId="0" borderId="16" xfId="0" applyNumberFormat="1" applyFont="1" applyBorder="1" applyAlignment="1" applyProtection="1">
      <alignment horizontal="center"/>
    </xf>
    <xf numFmtId="10" fontId="20" fillId="0" borderId="16" xfId="7" applyNumberFormat="1" applyFont="1" applyBorder="1" applyAlignment="1" applyProtection="1">
      <alignment horizontal="center"/>
    </xf>
    <xf numFmtId="1" fontId="20" fillId="24" borderId="16" xfId="0" applyNumberFormat="1" applyFont="1" applyFill="1" applyBorder="1" applyAlignment="1" applyProtection="1">
      <alignment horizontal="center"/>
    </xf>
    <xf numFmtId="0" fontId="20" fillId="7" borderId="16" xfId="0" applyFont="1" applyFill="1" applyBorder="1" applyAlignment="1" applyProtection="1">
      <alignment horizontal="center"/>
      <protection locked="0"/>
    </xf>
    <xf numFmtId="0" fontId="19" fillId="0" borderId="16" xfId="0" applyFont="1" applyBorder="1" applyAlignment="1" applyProtection="1">
      <alignment horizontal="center"/>
    </xf>
    <xf numFmtId="1" fontId="19" fillId="0" borderId="16" xfId="0" applyNumberFormat="1" applyFont="1" applyBorder="1" applyAlignment="1" applyProtection="1">
      <alignment horizontal="center"/>
      <protection locked="0"/>
    </xf>
    <xf numFmtId="2" fontId="26" fillId="0" borderId="16" xfId="0" applyNumberFormat="1" applyFont="1" applyBorder="1" applyAlignment="1" applyProtection="1">
      <alignment horizontal="center"/>
      <protection hidden="1"/>
    </xf>
    <xf numFmtId="0" fontId="12" fillId="9" borderId="12" xfId="0" applyFont="1" applyFill="1" applyBorder="1" applyAlignment="1">
      <alignment horizontal="center" vertical="center" wrapText="1"/>
    </xf>
    <xf numFmtId="0" fontId="12" fillId="9" borderId="14" xfId="0" applyFont="1" applyFill="1" applyBorder="1" applyAlignment="1">
      <alignment horizontal="center" vertical="center" wrapText="1"/>
    </xf>
    <xf numFmtId="0" fontId="12" fillId="9" borderId="13" xfId="0" applyFont="1" applyFill="1" applyBorder="1" applyAlignment="1">
      <alignment horizontal="center" vertical="center" wrapText="1"/>
    </xf>
    <xf numFmtId="0" fontId="1" fillId="0" borderId="1" xfId="0" applyFont="1" applyBorder="1" applyAlignment="1">
      <alignment horizontal="center" vertical="center"/>
    </xf>
    <xf numFmtId="0" fontId="1" fillId="0" borderId="8" xfId="0" applyFont="1" applyBorder="1" applyAlignment="1">
      <alignment horizontal="center" vertical="center"/>
    </xf>
    <xf numFmtId="0" fontId="3" fillId="2" borderId="10" xfId="6" applyFont="1" applyFill="1" applyBorder="1" applyAlignment="1">
      <alignment horizontal="center" vertical="center" wrapText="1"/>
    </xf>
    <xf numFmtId="0" fontId="3" fillId="2" borderId="9" xfId="6" applyFont="1" applyFill="1" applyBorder="1" applyAlignment="1">
      <alignment horizontal="center" vertical="center" wrapText="1"/>
    </xf>
    <xf numFmtId="0" fontId="3" fillId="2" borderId="12" xfId="6" applyFont="1" applyFill="1" applyBorder="1" applyAlignment="1">
      <alignment horizontal="center" vertical="center" wrapText="1"/>
    </xf>
    <xf numFmtId="0" fontId="3" fillId="2" borderId="14" xfId="6" applyFont="1" applyFill="1" applyBorder="1" applyAlignment="1">
      <alignment horizontal="center" vertical="center" wrapText="1"/>
    </xf>
    <xf numFmtId="0" fontId="3" fillId="2" borderId="19" xfId="6" applyFont="1" applyFill="1" applyBorder="1" applyAlignment="1">
      <alignment horizontal="center" vertical="center" wrapText="1"/>
    </xf>
    <xf numFmtId="0" fontId="3" fillId="2" borderId="21" xfId="6" applyFont="1" applyFill="1" applyBorder="1" applyAlignment="1">
      <alignment horizontal="center" vertical="center" wrapText="1"/>
    </xf>
    <xf numFmtId="0" fontId="13" fillId="10" borderId="19" xfId="6" applyFont="1" applyFill="1" applyBorder="1" applyAlignment="1">
      <alignment horizontal="center"/>
    </xf>
    <xf numFmtId="0" fontId="13" fillId="10" borderId="21" xfId="6" applyFont="1" applyFill="1" applyBorder="1" applyAlignment="1">
      <alignment horizontal="center"/>
    </xf>
    <xf numFmtId="0" fontId="13" fillId="10" borderId="20" xfId="6" applyFont="1" applyFill="1" applyBorder="1" applyAlignment="1">
      <alignment horizontal="center"/>
    </xf>
    <xf numFmtId="0" fontId="1" fillId="5" borderId="1" xfId="0" applyFont="1" applyFill="1" applyBorder="1" applyAlignment="1">
      <alignment horizontal="center" vertical="center"/>
    </xf>
    <xf numFmtId="0" fontId="1" fillId="5" borderId="8" xfId="0" applyFont="1" applyFill="1" applyBorder="1" applyAlignment="1">
      <alignment horizontal="center" vertical="center"/>
    </xf>
    <xf numFmtId="0" fontId="4" fillId="0" borderId="11" xfId="0" applyFont="1" applyBorder="1" applyAlignment="1" applyProtection="1">
      <alignment horizontal="left"/>
      <protection locked="0"/>
    </xf>
    <xf numFmtId="0" fontId="4" fillId="0" borderId="25" xfId="0" applyFont="1" applyBorder="1" applyAlignment="1" applyProtection="1">
      <alignment horizontal="left"/>
      <protection locked="0"/>
    </xf>
    <xf numFmtId="0" fontId="4" fillId="0" borderId="26" xfId="0" applyFont="1" applyBorder="1" applyAlignment="1" applyProtection="1">
      <alignment horizontal="left"/>
      <protection locked="0"/>
    </xf>
    <xf numFmtId="0" fontId="19" fillId="0" borderId="11" xfId="0" applyFont="1" applyBorder="1" applyAlignment="1" applyProtection="1">
      <alignment horizontal="center"/>
      <protection locked="0"/>
    </xf>
    <xf numFmtId="0" fontId="19" fillId="0" borderId="26" xfId="0" applyFont="1" applyBorder="1" applyAlignment="1" applyProtection="1">
      <alignment horizontal="center"/>
      <protection locked="0"/>
    </xf>
    <xf numFmtId="0" fontId="4" fillId="0" borderId="16" xfId="0" applyFont="1" applyBorder="1" applyAlignment="1" applyProtection="1">
      <alignment horizontal="left" vertical="center"/>
      <protection locked="0"/>
    </xf>
    <xf numFmtId="0" fontId="4" fillId="4" borderId="16" xfId="0" applyFont="1" applyFill="1" applyBorder="1" applyAlignment="1" applyProtection="1">
      <alignment horizontal="center" vertical="center"/>
      <protection hidden="1"/>
    </xf>
    <xf numFmtId="0" fontId="4" fillId="24" borderId="16" xfId="0" applyFont="1" applyFill="1" applyBorder="1" applyAlignment="1" applyProtection="1">
      <alignment horizontal="center" vertical="center"/>
      <protection hidden="1"/>
    </xf>
    <xf numFmtId="0" fontId="4" fillId="15" borderId="16" xfId="0" applyFont="1" applyFill="1" applyBorder="1" applyAlignment="1" applyProtection="1">
      <alignment horizontal="center" vertical="center"/>
      <protection hidden="1"/>
    </xf>
    <xf numFmtId="0" fontId="4" fillId="19" borderId="16" xfId="0" applyFont="1" applyFill="1" applyBorder="1" applyAlignment="1" applyProtection="1">
      <alignment horizontal="center" vertical="center"/>
      <protection hidden="1"/>
    </xf>
    <xf numFmtId="0" fontId="4" fillId="22" borderId="16" xfId="0" applyFont="1" applyFill="1" applyBorder="1" applyAlignment="1" applyProtection="1">
      <alignment horizontal="center" vertical="center"/>
      <protection hidden="1"/>
    </xf>
    <xf numFmtId="0" fontId="4" fillId="5" borderId="16" xfId="0" applyFont="1" applyFill="1" applyBorder="1" applyAlignment="1" applyProtection="1">
      <alignment horizontal="center" vertical="center"/>
      <protection hidden="1"/>
    </xf>
    <xf numFmtId="0" fontId="25" fillId="23" borderId="16" xfId="0" applyFont="1" applyFill="1" applyBorder="1" applyAlignment="1" applyProtection="1">
      <alignment horizontal="center" vertical="center"/>
      <protection hidden="1"/>
    </xf>
    <xf numFmtId="0" fontId="4" fillId="21" borderId="16" xfId="0" applyFont="1" applyFill="1" applyBorder="1" applyAlignment="1" applyProtection="1">
      <alignment horizontal="center" vertical="center" wrapText="1"/>
      <protection hidden="1"/>
    </xf>
    <xf numFmtId="0" fontId="4" fillId="16" borderId="16" xfId="0" applyFont="1" applyFill="1" applyBorder="1" applyAlignment="1" applyProtection="1">
      <alignment horizontal="center" vertical="center" wrapText="1"/>
      <protection hidden="1"/>
    </xf>
    <xf numFmtId="0" fontId="4" fillId="18" borderId="16" xfId="0" applyFont="1" applyFill="1" applyBorder="1" applyAlignment="1" applyProtection="1">
      <alignment horizontal="center" vertical="center"/>
      <protection hidden="1"/>
    </xf>
    <xf numFmtId="0" fontId="4" fillId="8" borderId="16" xfId="0" applyFont="1" applyFill="1" applyBorder="1" applyAlignment="1" applyProtection="1">
      <alignment horizontal="center" vertical="center"/>
      <protection hidden="1"/>
    </xf>
  </cellXfs>
  <cellStyles count="22">
    <cellStyle name="Comma" xfId="21" xr:uid="{00000000-0005-0000-0000-000000000000}"/>
    <cellStyle name="Escribir 2" xfId="18" xr:uid="{00000000-0005-0000-0000-000001000000}"/>
    <cellStyle name="Escribir 2 2" xfId="17" xr:uid="{00000000-0005-0000-0000-000002000000}"/>
    <cellStyle name="Millares [0] 2" xfId="9" xr:uid="{00000000-0005-0000-0000-000003000000}"/>
    <cellStyle name="Millares [0] 2 2" xfId="10" xr:uid="{00000000-0005-0000-0000-000004000000}"/>
    <cellStyle name="Millares [0] 3 2 2" xfId="11" xr:uid="{00000000-0005-0000-0000-000005000000}"/>
    <cellStyle name="Millares 10 3" xfId="12" xr:uid="{00000000-0005-0000-0000-000006000000}"/>
    <cellStyle name="Millares 2" xfId="13" xr:uid="{00000000-0005-0000-0000-000007000000}"/>
    <cellStyle name="Millares 3" xfId="19" xr:uid="{00000000-0005-0000-0000-000008000000}"/>
    <cellStyle name="Millares 4" xfId="20" xr:uid="{00000000-0005-0000-0000-000009000000}"/>
    <cellStyle name="Normal" xfId="0" builtinId="0"/>
    <cellStyle name="Normal 2" xfId="2" xr:uid="{00000000-0005-0000-0000-00000B000000}"/>
    <cellStyle name="Normal 2 2" xfId="5" xr:uid="{00000000-0005-0000-0000-00000C000000}"/>
    <cellStyle name="Normal 3" xfId="1" xr:uid="{00000000-0005-0000-0000-00000D000000}"/>
    <cellStyle name="Normal 3 2" xfId="3" xr:uid="{00000000-0005-0000-0000-00000E000000}"/>
    <cellStyle name="Normal 3 5" xfId="8" xr:uid="{00000000-0005-0000-0000-00000F000000}"/>
    <cellStyle name="Normal 4" xfId="4" xr:uid="{00000000-0005-0000-0000-000010000000}"/>
    <cellStyle name="Normal 5" xfId="6" xr:uid="{00000000-0005-0000-0000-000011000000}"/>
    <cellStyle name="Normal 6" xfId="14" xr:uid="{00000000-0005-0000-0000-000012000000}"/>
    <cellStyle name="Notas 2" xfId="16" xr:uid="{00000000-0005-0000-0000-000013000000}"/>
    <cellStyle name="Notas 3" xfId="15" xr:uid="{00000000-0005-0000-0000-000014000000}"/>
    <cellStyle name="Porcentaje" xfId="7" builtinId="5"/>
  </cellStyles>
  <dxfs count="0"/>
  <tableStyles count="0" defaultTableStyle="TableStyleMedium9" defaultPivotStyle="PivotStyleLight16"/>
  <colors>
    <mruColors>
      <color rgb="FF0000FF"/>
      <color rgb="FF99FFCC"/>
      <color rgb="FFCCFFFF"/>
      <color rgb="FF760016"/>
      <color rgb="FFA50021"/>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104775</xdr:colOff>
      <xdr:row>6</xdr:row>
      <xdr:rowOff>114300</xdr:rowOff>
    </xdr:from>
    <xdr:to>
      <xdr:col>13</xdr:col>
      <xdr:colOff>647700</xdr:colOff>
      <xdr:row>22</xdr:row>
      <xdr:rowOff>114300</xdr:rowOff>
    </xdr:to>
    <xdr:sp macro="" textlink="">
      <xdr:nvSpPr>
        <xdr:cNvPr id="2" name="Globo: flecha hacia arriba 1">
          <a:extLst>
            <a:ext uri="{FF2B5EF4-FFF2-40B4-BE49-F238E27FC236}">
              <a16:creationId xmlns:a16="http://schemas.microsoft.com/office/drawing/2014/main" id="{DB7DF514-6070-44CA-951D-E595D384B0CA}"/>
            </a:ext>
          </a:extLst>
        </xdr:cNvPr>
        <xdr:cNvSpPr/>
      </xdr:nvSpPr>
      <xdr:spPr>
        <a:xfrm>
          <a:off x="4676775" y="2066925"/>
          <a:ext cx="6305550" cy="3048000"/>
        </a:xfrm>
        <a:prstGeom prst="upArrowCallou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CL" sz="1100"/>
            <a:t>Este factor de 0,23 o 0,11 se aplica a las de horas disponibles,</a:t>
          </a:r>
          <a:r>
            <a:rPr lang="es-CL" sz="1100" baseline="0"/>
            <a:t> una vez descontado la totalidad de los dias que el profesional NO asiste por razones formales (permisos, vacaciones, capacitacion, visitas APS, consultorias, etc). Este factor entrega un ponderado de horas disponibles que el profesional invertira en otras acciones no clinicas como son: registros, estadisticas, preparacion de clinica, entre otros. Este factor solo se aplica a las horas disponibles (hechos los decuentos de dias no asistidos) y nos permite establecer una columna de dias estimados que se utilizaran en las acciones señaladas. De esta forma, mediante una aplicacion automatica, de la planilla se obtiene una cantidad real de horas netamente clinicas, con el cual se procede a programar la capacidad de resolutividad de casos del especialista.</a:t>
          </a:r>
        </a:p>
        <a:p>
          <a:pPr algn="l"/>
          <a:endParaRPr lang="es-CL" sz="1100" baseline="0"/>
        </a:p>
        <a:p>
          <a:pPr algn="l"/>
          <a:r>
            <a:rPr lang="es-CL" sz="1100" baseline="0"/>
            <a:t>EN LA PLANILLA UTILIZAMOS EL FACTOR 0,11</a:t>
          </a:r>
          <a:endParaRPr lang="es-CL" sz="110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126"/>
  <sheetViews>
    <sheetView workbookViewId="0"/>
  </sheetViews>
  <sheetFormatPr baseColWidth="10" defaultRowHeight="15" x14ac:dyDescent="0.25"/>
  <cols>
    <col min="1" max="1" width="4.28515625" style="1" bestFit="1" customWidth="1"/>
    <col min="2" max="2" width="8.85546875" bestFit="1" customWidth="1"/>
    <col min="3" max="3" width="8.85546875" style="1" customWidth="1"/>
    <col min="4" max="4" width="11.7109375" customWidth="1"/>
    <col min="5" max="5" width="11.7109375" style="1" customWidth="1"/>
    <col min="6" max="6" width="20.28515625" bestFit="1" customWidth="1"/>
    <col min="7" max="30" width="8.140625" customWidth="1"/>
    <col min="33" max="33" width="13.85546875" customWidth="1"/>
  </cols>
  <sheetData>
    <row r="1" spans="1:35" ht="15.75" thickBot="1" x14ac:dyDescent="0.3"/>
    <row r="2" spans="1:35" ht="19.5" thickBot="1" x14ac:dyDescent="0.3">
      <c r="B2" s="109" t="s">
        <v>75</v>
      </c>
      <c r="C2" s="110"/>
      <c r="D2" s="110"/>
      <c r="E2" s="110"/>
      <c r="F2" s="110"/>
      <c r="G2" s="110"/>
      <c r="H2" s="110"/>
      <c r="I2" s="110"/>
      <c r="J2" s="110"/>
      <c r="K2" s="110"/>
      <c r="L2" s="110"/>
      <c r="M2" s="110"/>
      <c r="N2" s="110"/>
      <c r="O2" s="110"/>
      <c r="P2" s="110"/>
      <c r="Q2" s="110"/>
      <c r="R2" s="110"/>
      <c r="S2" s="110"/>
      <c r="T2" s="110"/>
      <c r="U2" s="110"/>
      <c r="V2" s="110"/>
      <c r="W2" s="110"/>
      <c r="X2" s="110"/>
      <c r="Y2" s="110"/>
      <c r="Z2" s="110"/>
      <c r="AA2" s="110"/>
      <c r="AB2" s="110"/>
      <c r="AC2" s="110"/>
      <c r="AD2" s="110"/>
      <c r="AE2" s="110"/>
      <c r="AF2" s="111"/>
      <c r="AG2" s="1"/>
      <c r="AH2" s="1"/>
      <c r="AI2" s="1"/>
    </row>
    <row r="3" spans="1:35" ht="15" customHeight="1" thickBot="1" x14ac:dyDescent="0.3">
      <c r="B3" s="116" t="s">
        <v>74</v>
      </c>
      <c r="C3" s="117"/>
      <c r="D3" s="117"/>
      <c r="E3" s="117"/>
      <c r="F3" s="114" t="s">
        <v>73</v>
      </c>
      <c r="G3" s="112" t="s">
        <v>4</v>
      </c>
      <c r="H3" s="113"/>
      <c r="I3" s="112" t="s">
        <v>5</v>
      </c>
      <c r="J3" s="113"/>
      <c r="K3" s="112" t="s">
        <v>6</v>
      </c>
      <c r="L3" s="113"/>
      <c r="M3" s="112" t="s">
        <v>7</v>
      </c>
      <c r="N3" s="113"/>
      <c r="O3" s="112" t="s">
        <v>8</v>
      </c>
      <c r="P3" s="113"/>
      <c r="Q3" s="112" t="s">
        <v>9</v>
      </c>
      <c r="R3" s="113"/>
      <c r="S3" s="112" t="s">
        <v>10</v>
      </c>
      <c r="T3" s="113"/>
      <c r="U3" s="112" t="s">
        <v>11</v>
      </c>
      <c r="V3" s="113"/>
      <c r="W3" s="112" t="s">
        <v>12</v>
      </c>
      <c r="X3" s="113"/>
      <c r="Y3" s="112" t="s">
        <v>13</v>
      </c>
      <c r="Z3" s="113"/>
      <c r="AA3" s="112" t="s">
        <v>14</v>
      </c>
      <c r="AB3" s="113"/>
      <c r="AC3" s="112" t="s">
        <v>15</v>
      </c>
      <c r="AD3" s="113"/>
      <c r="AE3" s="123" t="s">
        <v>101</v>
      </c>
      <c r="AF3" s="124"/>
      <c r="AG3" s="1"/>
      <c r="AH3" s="1"/>
      <c r="AI3" s="1"/>
    </row>
    <row r="4" spans="1:35" ht="60.75" thickBot="1" x14ac:dyDescent="0.3">
      <c r="B4" s="118"/>
      <c r="C4" s="119"/>
      <c r="D4" s="119"/>
      <c r="E4" s="119"/>
      <c r="F4" s="115"/>
      <c r="G4" s="7" t="s">
        <v>16</v>
      </c>
      <c r="H4" s="8" t="s">
        <v>17</v>
      </c>
      <c r="I4" s="7" t="s">
        <v>16</v>
      </c>
      <c r="J4" s="8" t="s">
        <v>17</v>
      </c>
      <c r="K4" s="7" t="s">
        <v>16</v>
      </c>
      <c r="L4" s="8" t="s">
        <v>17</v>
      </c>
      <c r="M4" s="7" t="s">
        <v>16</v>
      </c>
      <c r="N4" s="8" t="s">
        <v>17</v>
      </c>
      <c r="O4" s="7" t="s">
        <v>16</v>
      </c>
      <c r="P4" s="8" t="s">
        <v>17</v>
      </c>
      <c r="Q4" s="7" t="s">
        <v>16</v>
      </c>
      <c r="R4" s="8" t="s">
        <v>17</v>
      </c>
      <c r="S4" s="7" t="s">
        <v>16</v>
      </c>
      <c r="T4" s="8" t="s">
        <v>17</v>
      </c>
      <c r="U4" s="7" t="s">
        <v>16</v>
      </c>
      <c r="V4" s="8" t="s">
        <v>17</v>
      </c>
      <c r="W4" s="7" t="s">
        <v>16</v>
      </c>
      <c r="X4" s="8" t="s">
        <v>17</v>
      </c>
      <c r="Y4" s="7" t="s">
        <v>16</v>
      </c>
      <c r="Z4" s="8" t="s">
        <v>17</v>
      </c>
      <c r="AA4" s="7" t="s">
        <v>16</v>
      </c>
      <c r="AB4" s="8" t="s">
        <v>17</v>
      </c>
      <c r="AC4" s="7" t="s">
        <v>16</v>
      </c>
      <c r="AD4" s="8" t="s">
        <v>17</v>
      </c>
      <c r="AE4" s="17" t="s">
        <v>16</v>
      </c>
      <c r="AF4" s="4" t="s">
        <v>17</v>
      </c>
      <c r="AG4" s="21" t="s">
        <v>102</v>
      </c>
      <c r="AH4" s="1"/>
      <c r="AI4" s="1"/>
    </row>
    <row r="5" spans="1:35" x14ac:dyDescent="0.25">
      <c r="A5" s="1">
        <v>1</v>
      </c>
      <c r="B5" s="28" t="e">
        <f>+#REF!</f>
        <v>#REF!</v>
      </c>
      <c r="C5" s="28" t="e">
        <f>+#REF!</f>
        <v>#REF!</v>
      </c>
      <c r="D5" s="29" t="e">
        <f>+#REF!</f>
        <v>#REF!</v>
      </c>
      <c r="E5" s="30" t="e">
        <f>+#REF!</f>
        <v>#REF!</v>
      </c>
      <c r="F5" s="25" t="e">
        <f>+#REF!</f>
        <v>#REF!</v>
      </c>
      <c r="G5" s="9">
        <v>125</v>
      </c>
      <c r="H5" s="10">
        <v>28</v>
      </c>
      <c r="I5" s="9">
        <v>47</v>
      </c>
      <c r="J5" s="10">
        <v>18</v>
      </c>
      <c r="K5" s="9">
        <v>73</v>
      </c>
      <c r="L5" s="10">
        <v>21</v>
      </c>
      <c r="M5" s="9">
        <v>112</v>
      </c>
      <c r="N5" s="10">
        <v>10</v>
      </c>
      <c r="O5" s="9">
        <v>84</v>
      </c>
      <c r="P5" s="10">
        <v>23</v>
      </c>
      <c r="Q5" s="9">
        <v>125</v>
      </c>
      <c r="R5" s="10">
        <v>28</v>
      </c>
      <c r="S5" s="9">
        <v>47</v>
      </c>
      <c r="T5" s="10">
        <v>18</v>
      </c>
      <c r="U5" s="9">
        <v>73</v>
      </c>
      <c r="V5" s="10">
        <v>21</v>
      </c>
      <c r="W5" s="9">
        <v>112</v>
      </c>
      <c r="X5" s="10">
        <v>10</v>
      </c>
      <c r="Y5" s="9">
        <v>84</v>
      </c>
      <c r="Z5" s="10">
        <v>23</v>
      </c>
      <c r="AA5" s="9">
        <v>112</v>
      </c>
      <c r="AB5" s="10">
        <v>10</v>
      </c>
      <c r="AC5" s="9">
        <v>84</v>
      </c>
      <c r="AD5" s="10">
        <v>23</v>
      </c>
      <c r="AE5" s="18">
        <f>+G5+I5+K5+M5+O5+Q5+S5+U5+W5+Y5+AA5+AC5</f>
        <v>1078</v>
      </c>
      <c r="AF5" s="5">
        <f>+H5+J5+L5+N5+P5+R5+T5+V5+X5+Z5+AB5+AD5</f>
        <v>233</v>
      </c>
      <c r="AG5" s="22" t="e">
        <f>(AE5+AF5)/#REF!</f>
        <v>#REF!</v>
      </c>
      <c r="AH5" s="1"/>
      <c r="AI5" s="1"/>
    </row>
    <row r="6" spans="1:35" x14ac:dyDescent="0.25">
      <c r="A6" s="1">
        <v>2</v>
      </c>
      <c r="B6" s="31" t="e">
        <f>+#REF!</f>
        <v>#REF!</v>
      </c>
      <c r="C6" s="31" t="e">
        <f>+#REF!</f>
        <v>#REF!</v>
      </c>
      <c r="D6" s="32" t="e">
        <f>+#REF!</f>
        <v>#REF!</v>
      </c>
      <c r="E6" s="33" t="e">
        <f>+#REF!</f>
        <v>#REF!</v>
      </c>
      <c r="F6" s="25" t="e">
        <f>+#REF!</f>
        <v>#REF!</v>
      </c>
      <c r="G6" s="9">
        <v>51</v>
      </c>
      <c r="H6" s="10">
        <v>7</v>
      </c>
      <c r="I6" s="9">
        <v>56</v>
      </c>
      <c r="J6" s="10">
        <v>3</v>
      </c>
      <c r="K6" s="9">
        <v>33</v>
      </c>
      <c r="L6" s="10">
        <v>5</v>
      </c>
      <c r="M6" s="9">
        <v>44</v>
      </c>
      <c r="N6" s="10">
        <v>8</v>
      </c>
      <c r="O6" s="9">
        <v>28</v>
      </c>
      <c r="P6" s="10">
        <v>10</v>
      </c>
      <c r="Q6" s="9">
        <v>51</v>
      </c>
      <c r="R6" s="10">
        <v>7</v>
      </c>
      <c r="S6" s="9">
        <v>56</v>
      </c>
      <c r="T6" s="10">
        <v>3</v>
      </c>
      <c r="U6" s="9">
        <v>33</v>
      </c>
      <c r="V6" s="10">
        <v>5</v>
      </c>
      <c r="W6" s="9">
        <v>44</v>
      </c>
      <c r="X6" s="10">
        <v>8</v>
      </c>
      <c r="Y6" s="9">
        <v>28</v>
      </c>
      <c r="Z6" s="10">
        <v>10</v>
      </c>
      <c r="AA6" s="9">
        <v>44</v>
      </c>
      <c r="AB6" s="10">
        <v>8</v>
      </c>
      <c r="AC6" s="9">
        <v>28</v>
      </c>
      <c r="AD6" s="10">
        <v>10</v>
      </c>
      <c r="AE6" s="18">
        <f t="shared" ref="AE6:AF14" si="0">+G6+I6+K6+M6+O6+Q6+S6+U6+W6+Y6+AA6+AC6</f>
        <v>496</v>
      </c>
      <c r="AF6" s="5">
        <f t="shared" si="0"/>
        <v>84</v>
      </c>
      <c r="AG6" s="22" t="e">
        <f>(AE6+AF6)/#REF!</f>
        <v>#REF!</v>
      </c>
      <c r="AH6" s="1"/>
      <c r="AI6" s="1"/>
    </row>
    <row r="7" spans="1:35" x14ac:dyDescent="0.25">
      <c r="A7" s="1">
        <v>3</v>
      </c>
      <c r="B7" s="31" t="e">
        <f>+#REF!</f>
        <v>#REF!</v>
      </c>
      <c r="C7" s="31" t="e">
        <f>+#REF!</f>
        <v>#REF!</v>
      </c>
      <c r="D7" s="32" t="e">
        <f>+#REF!</f>
        <v>#REF!</v>
      </c>
      <c r="E7" s="33" t="e">
        <f>+#REF!</f>
        <v>#REF!</v>
      </c>
      <c r="F7" s="25" t="e">
        <f>+#REF!</f>
        <v>#REF!</v>
      </c>
      <c r="G7" s="9">
        <v>10</v>
      </c>
      <c r="H7" s="10">
        <v>2</v>
      </c>
      <c r="I7" s="9">
        <v>100</v>
      </c>
      <c r="J7" s="10">
        <v>25</v>
      </c>
      <c r="K7" s="9">
        <v>80</v>
      </c>
      <c r="L7" s="10">
        <v>2</v>
      </c>
      <c r="M7" s="9">
        <v>69</v>
      </c>
      <c r="N7" s="9">
        <v>4</v>
      </c>
      <c r="O7" s="9">
        <v>100</v>
      </c>
      <c r="P7" s="9">
        <v>22</v>
      </c>
      <c r="Q7" s="9">
        <v>120</v>
      </c>
      <c r="R7" s="9">
        <v>25</v>
      </c>
      <c r="S7" s="9">
        <v>96</v>
      </c>
      <c r="T7" s="9">
        <v>15</v>
      </c>
      <c r="U7" s="9">
        <v>115</v>
      </c>
      <c r="V7" s="9">
        <v>6</v>
      </c>
      <c r="W7" s="9">
        <v>133</v>
      </c>
      <c r="X7" s="9">
        <v>25</v>
      </c>
      <c r="Y7" s="9">
        <v>120</v>
      </c>
      <c r="Z7" s="9">
        <v>26</v>
      </c>
      <c r="AA7" s="9">
        <v>76</v>
      </c>
      <c r="AB7" s="9">
        <v>23</v>
      </c>
      <c r="AC7" s="9">
        <v>135</v>
      </c>
      <c r="AD7" s="9">
        <v>24</v>
      </c>
      <c r="AE7" s="18">
        <f t="shared" si="0"/>
        <v>1154</v>
      </c>
      <c r="AF7" s="5">
        <f t="shared" si="0"/>
        <v>199</v>
      </c>
      <c r="AG7" s="22" t="e">
        <f>(AE7+AF7)/#REF!</f>
        <v>#REF!</v>
      </c>
      <c r="AH7" s="1"/>
      <c r="AI7" s="1"/>
    </row>
    <row r="8" spans="1:35" x14ac:dyDescent="0.25">
      <c r="A8" s="1">
        <v>4</v>
      </c>
      <c r="B8" s="31" t="e">
        <f>+#REF!</f>
        <v>#REF!</v>
      </c>
      <c r="C8" s="31" t="e">
        <f>+#REF!</f>
        <v>#REF!</v>
      </c>
      <c r="D8" s="32" t="e">
        <f>+#REF!</f>
        <v>#REF!</v>
      </c>
      <c r="E8" s="33" t="e">
        <f>+#REF!</f>
        <v>#REF!</v>
      </c>
      <c r="F8" s="25" t="e">
        <f>+#REF!</f>
        <v>#REF!</v>
      </c>
      <c r="G8" s="9">
        <v>200</v>
      </c>
      <c r="H8" s="10">
        <v>50</v>
      </c>
      <c r="I8" s="9">
        <v>150</v>
      </c>
      <c r="J8" s="10">
        <v>20</v>
      </c>
      <c r="K8" s="9">
        <v>300</v>
      </c>
      <c r="L8" s="10">
        <v>60</v>
      </c>
      <c r="M8" s="9">
        <v>143</v>
      </c>
      <c r="N8" s="9">
        <v>25</v>
      </c>
      <c r="O8" s="9">
        <v>86</v>
      </c>
      <c r="P8" s="9">
        <v>8</v>
      </c>
      <c r="Q8" s="9">
        <v>139</v>
      </c>
      <c r="R8" s="9">
        <v>21</v>
      </c>
      <c r="S8" s="9">
        <v>74</v>
      </c>
      <c r="T8" s="9">
        <v>12</v>
      </c>
      <c r="U8" s="9">
        <v>60</v>
      </c>
      <c r="V8" s="9">
        <v>24</v>
      </c>
      <c r="W8" s="9">
        <v>115</v>
      </c>
      <c r="X8" s="9">
        <v>24</v>
      </c>
      <c r="Y8" s="9">
        <v>142</v>
      </c>
      <c r="Z8" s="9">
        <v>8</v>
      </c>
      <c r="AA8" s="9">
        <v>113</v>
      </c>
      <c r="AB8" s="9">
        <v>1</v>
      </c>
      <c r="AC8" s="9">
        <v>126</v>
      </c>
      <c r="AD8" s="9">
        <v>29</v>
      </c>
      <c r="AE8" s="18">
        <f t="shared" si="0"/>
        <v>1648</v>
      </c>
      <c r="AF8" s="5">
        <f t="shared" si="0"/>
        <v>282</v>
      </c>
      <c r="AG8" s="22" t="e">
        <f>(AE8+AF8)/#REF!</f>
        <v>#REF!</v>
      </c>
      <c r="AH8" s="1"/>
      <c r="AI8" s="1"/>
    </row>
    <row r="9" spans="1:35" x14ac:dyDescent="0.25">
      <c r="A9" s="1">
        <v>5</v>
      </c>
      <c r="B9" s="31" t="e">
        <f>+#REF!</f>
        <v>#REF!</v>
      </c>
      <c r="C9" s="31" t="e">
        <f>+#REF!</f>
        <v>#REF!</v>
      </c>
      <c r="D9" s="32" t="e">
        <f>+#REF!</f>
        <v>#REF!</v>
      </c>
      <c r="E9" s="33" t="e">
        <f>+#REF!</f>
        <v>#REF!</v>
      </c>
      <c r="F9" s="25" t="e">
        <f>+#REF!</f>
        <v>#REF!</v>
      </c>
      <c r="G9" s="9">
        <v>63</v>
      </c>
      <c r="H9" s="9">
        <v>25</v>
      </c>
      <c r="I9" s="9">
        <v>59</v>
      </c>
      <c r="J9" s="9">
        <v>6</v>
      </c>
      <c r="K9" s="9">
        <v>112</v>
      </c>
      <c r="L9" s="9">
        <v>26</v>
      </c>
      <c r="M9" s="9">
        <v>115</v>
      </c>
      <c r="N9" s="9">
        <v>11</v>
      </c>
      <c r="O9" s="9">
        <v>76</v>
      </c>
      <c r="P9" s="9">
        <v>18</v>
      </c>
      <c r="Q9" s="9">
        <v>100</v>
      </c>
      <c r="R9" s="9">
        <v>1</v>
      </c>
      <c r="S9" s="9">
        <v>110</v>
      </c>
      <c r="T9" s="9">
        <v>15</v>
      </c>
      <c r="U9" s="9">
        <v>112</v>
      </c>
      <c r="V9" s="9">
        <v>29</v>
      </c>
      <c r="W9" s="9">
        <v>115</v>
      </c>
      <c r="X9" s="9">
        <v>25</v>
      </c>
      <c r="Y9" s="9">
        <v>100</v>
      </c>
      <c r="Z9" s="9">
        <v>12</v>
      </c>
      <c r="AA9" s="9">
        <v>63</v>
      </c>
      <c r="AB9" s="9">
        <v>26</v>
      </c>
      <c r="AC9" s="9">
        <v>58</v>
      </c>
      <c r="AD9" s="9">
        <v>27</v>
      </c>
      <c r="AE9" s="18">
        <f t="shared" si="0"/>
        <v>1083</v>
      </c>
      <c r="AF9" s="5">
        <f t="shared" si="0"/>
        <v>221</v>
      </c>
      <c r="AG9" s="22" t="e">
        <f>(AE9+AF9)/#REF!</f>
        <v>#REF!</v>
      </c>
      <c r="AH9" s="1"/>
      <c r="AI9" s="1"/>
    </row>
    <row r="10" spans="1:35" s="1" customFormat="1" x14ac:dyDescent="0.25">
      <c r="A10" s="1">
        <v>6</v>
      </c>
      <c r="B10" s="31" t="e">
        <f>+#REF!</f>
        <v>#REF!</v>
      </c>
      <c r="C10" s="31" t="e">
        <f>+#REF!</f>
        <v>#REF!</v>
      </c>
      <c r="D10" s="32" t="e">
        <f>+#REF!</f>
        <v>#REF!</v>
      </c>
      <c r="E10" s="33" t="e">
        <f>+#REF!</f>
        <v>#REF!</v>
      </c>
      <c r="F10" s="25" t="e">
        <f>+#REF!</f>
        <v>#REF!</v>
      </c>
      <c r="G10" s="9">
        <v>65</v>
      </c>
      <c r="H10" s="9">
        <v>26</v>
      </c>
      <c r="I10" s="9">
        <v>100</v>
      </c>
      <c r="J10" s="9">
        <v>28</v>
      </c>
      <c r="K10" s="9">
        <v>60</v>
      </c>
      <c r="L10" s="9">
        <v>21</v>
      </c>
      <c r="M10" s="9">
        <v>110</v>
      </c>
      <c r="N10" s="9">
        <v>14</v>
      </c>
      <c r="O10" s="9">
        <v>103</v>
      </c>
      <c r="P10" s="9">
        <v>28</v>
      </c>
      <c r="Q10" s="9">
        <v>147</v>
      </c>
      <c r="R10" s="9">
        <v>14</v>
      </c>
      <c r="S10" s="9">
        <v>108</v>
      </c>
      <c r="T10" s="9">
        <v>23</v>
      </c>
      <c r="U10" s="9">
        <v>61</v>
      </c>
      <c r="V10" s="9">
        <v>30</v>
      </c>
      <c r="W10" s="9">
        <v>102</v>
      </c>
      <c r="X10" s="9">
        <v>18</v>
      </c>
      <c r="Y10" s="9">
        <v>107</v>
      </c>
      <c r="Z10" s="9">
        <v>25</v>
      </c>
      <c r="AA10" s="9">
        <v>110</v>
      </c>
      <c r="AB10" s="9">
        <v>1</v>
      </c>
      <c r="AC10" s="9">
        <v>71</v>
      </c>
      <c r="AD10" s="9">
        <v>7</v>
      </c>
      <c r="AE10" s="18">
        <f t="shared" si="0"/>
        <v>1144</v>
      </c>
      <c r="AF10" s="5">
        <f t="shared" si="0"/>
        <v>235</v>
      </c>
      <c r="AG10" s="22" t="e">
        <f>(AE10+AF10)/#REF!</f>
        <v>#REF!</v>
      </c>
    </row>
    <row r="11" spans="1:35" s="1" customFormat="1" x14ac:dyDescent="0.25">
      <c r="A11" s="1">
        <v>7</v>
      </c>
      <c r="B11" s="31" t="e">
        <f>+#REF!</f>
        <v>#REF!</v>
      </c>
      <c r="C11" s="31" t="e">
        <f>+#REF!</f>
        <v>#REF!</v>
      </c>
      <c r="D11" s="32" t="e">
        <f>+#REF!</f>
        <v>#REF!</v>
      </c>
      <c r="E11" s="33" t="e">
        <f>+#REF!</f>
        <v>#REF!</v>
      </c>
      <c r="F11" s="25" t="e">
        <f>+#REF!</f>
        <v>#REF!</v>
      </c>
      <c r="G11" s="9">
        <v>61</v>
      </c>
      <c r="H11" s="9">
        <v>23</v>
      </c>
      <c r="I11" s="9">
        <v>109</v>
      </c>
      <c r="J11" s="9">
        <v>5</v>
      </c>
      <c r="K11" s="9">
        <v>126</v>
      </c>
      <c r="L11" s="9">
        <v>2</v>
      </c>
      <c r="M11" s="9">
        <v>97</v>
      </c>
      <c r="N11" s="9">
        <v>2</v>
      </c>
      <c r="O11" s="9">
        <v>143</v>
      </c>
      <c r="P11" s="9">
        <v>30</v>
      </c>
      <c r="Q11" s="9">
        <v>41</v>
      </c>
      <c r="R11" s="9">
        <v>17</v>
      </c>
      <c r="S11" s="9">
        <v>102</v>
      </c>
      <c r="T11" s="9">
        <v>1</v>
      </c>
      <c r="U11" s="9">
        <v>133</v>
      </c>
      <c r="V11" s="9">
        <v>1</v>
      </c>
      <c r="W11" s="9">
        <v>75</v>
      </c>
      <c r="X11" s="9">
        <v>28</v>
      </c>
      <c r="Y11" s="9">
        <v>142</v>
      </c>
      <c r="Z11" s="9">
        <v>23</v>
      </c>
      <c r="AA11" s="9">
        <v>47</v>
      </c>
      <c r="AB11" s="9">
        <v>26</v>
      </c>
      <c r="AC11" s="9">
        <v>117</v>
      </c>
      <c r="AD11" s="9">
        <v>11</v>
      </c>
      <c r="AE11" s="18">
        <f t="shared" si="0"/>
        <v>1193</v>
      </c>
      <c r="AF11" s="5">
        <f t="shared" si="0"/>
        <v>169</v>
      </c>
      <c r="AG11" s="22" t="e">
        <f>(AE11+AF11)/#REF!</f>
        <v>#REF!</v>
      </c>
    </row>
    <row r="12" spans="1:35" s="1" customFormat="1" x14ac:dyDescent="0.25">
      <c r="A12" s="1">
        <v>8</v>
      </c>
      <c r="B12" s="31" t="e">
        <f>+#REF!</f>
        <v>#REF!</v>
      </c>
      <c r="C12" s="31" t="e">
        <f>+#REF!</f>
        <v>#REF!</v>
      </c>
      <c r="D12" s="32" t="e">
        <f>+#REF!</f>
        <v>#REF!</v>
      </c>
      <c r="E12" s="33" t="e">
        <f>+#REF!</f>
        <v>#REF!</v>
      </c>
      <c r="F12" s="25" t="e">
        <f>+#REF!</f>
        <v>#REF!</v>
      </c>
      <c r="G12" s="9">
        <v>132</v>
      </c>
      <c r="H12" s="9">
        <v>15</v>
      </c>
      <c r="I12" s="9">
        <v>145</v>
      </c>
      <c r="J12" s="9">
        <v>18</v>
      </c>
      <c r="K12" s="9">
        <v>83</v>
      </c>
      <c r="L12" s="9">
        <v>10</v>
      </c>
      <c r="M12" s="9">
        <v>145</v>
      </c>
      <c r="N12" s="9">
        <v>18</v>
      </c>
      <c r="O12" s="9">
        <v>108</v>
      </c>
      <c r="P12" s="9">
        <v>2</v>
      </c>
      <c r="Q12" s="9">
        <v>87</v>
      </c>
      <c r="R12" s="9">
        <v>19</v>
      </c>
      <c r="S12" s="9">
        <v>54</v>
      </c>
      <c r="T12" s="9">
        <v>4</v>
      </c>
      <c r="U12" s="9">
        <v>79</v>
      </c>
      <c r="V12" s="9">
        <v>16</v>
      </c>
      <c r="W12" s="9">
        <v>78</v>
      </c>
      <c r="X12" s="9">
        <v>10</v>
      </c>
      <c r="Y12" s="9">
        <v>57</v>
      </c>
      <c r="Z12" s="9">
        <v>17</v>
      </c>
      <c r="AA12" s="9">
        <v>81</v>
      </c>
      <c r="AB12" s="9">
        <v>25</v>
      </c>
      <c r="AC12" s="9">
        <v>137</v>
      </c>
      <c r="AD12" s="9">
        <v>12</v>
      </c>
      <c r="AE12" s="18">
        <f t="shared" si="0"/>
        <v>1186</v>
      </c>
      <c r="AF12" s="5">
        <f t="shared" si="0"/>
        <v>166</v>
      </c>
      <c r="AG12" s="22" t="e">
        <f>(AE12+AF12)/#REF!</f>
        <v>#REF!</v>
      </c>
    </row>
    <row r="13" spans="1:35" s="1" customFormat="1" x14ac:dyDescent="0.25">
      <c r="A13" s="1">
        <v>9</v>
      </c>
      <c r="B13" s="31" t="e">
        <f>+#REF!</f>
        <v>#REF!</v>
      </c>
      <c r="C13" s="31" t="e">
        <f>+#REF!</f>
        <v>#REF!</v>
      </c>
      <c r="D13" s="32" t="e">
        <f>+#REF!</f>
        <v>#REF!</v>
      </c>
      <c r="E13" s="33" t="e">
        <f>+#REF!</f>
        <v>#REF!</v>
      </c>
      <c r="F13" s="25" t="e">
        <f>+#REF!</f>
        <v>#REF!</v>
      </c>
      <c r="G13" s="9">
        <v>61</v>
      </c>
      <c r="H13" s="9">
        <v>11</v>
      </c>
      <c r="I13" s="9">
        <v>99</v>
      </c>
      <c r="J13" s="9">
        <v>17</v>
      </c>
      <c r="K13" s="9">
        <v>53</v>
      </c>
      <c r="L13" s="9">
        <v>30</v>
      </c>
      <c r="M13" s="9">
        <v>74</v>
      </c>
      <c r="N13" s="9">
        <v>2</v>
      </c>
      <c r="O13" s="9">
        <v>136</v>
      </c>
      <c r="P13" s="9">
        <v>11</v>
      </c>
      <c r="Q13" s="9">
        <v>112</v>
      </c>
      <c r="R13" s="9">
        <v>11</v>
      </c>
      <c r="S13" s="9">
        <v>128</v>
      </c>
      <c r="T13" s="9">
        <v>22</v>
      </c>
      <c r="U13" s="9">
        <v>47</v>
      </c>
      <c r="V13" s="9">
        <v>27</v>
      </c>
      <c r="W13" s="9">
        <v>82</v>
      </c>
      <c r="X13" s="9">
        <v>21</v>
      </c>
      <c r="Y13" s="9">
        <v>63</v>
      </c>
      <c r="Z13" s="9">
        <v>18</v>
      </c>
      <c r="AA13" s="9">
        <v>71</v>
      </c>
      <c r="AB13" s="9">
        <v>3</v>
      </c>
      <c r="AC13" s="9">
        <v>84</v>
      </c>
      <c r="AD13" s="9">
        <v>28</v>
      </c>
      <c r="AE13" s="18">
        <f t="shared" si="0"/>
        <v>1010</v>
      </c>
      <c r="AF13" s="5">
        <f t="shared" si="0"/>
        <v>201</v>
      </c>
      <c r="AG13" s="22" t="e">
        <f>(AE13+AF13)/#REF!</f>
        <v>#REF!</v>
      </c>
    </row>
    <row r="14" spans="1:35" s="1" customFormat="1" x14ac:dyDescent="0.25">
      <c r="A14" s="1">
        <v>10</v>
      </c>
      <c r="B14" s="31" t="e">
        <f>+#REF!</f>
        <v>#REF!</v>
      </c>
      <c r="C14" s="31" t="e">
        <f>+#REF!</f>
        <v>#REF!</v>
      </c>
      <c r="D14" s="32" t="e">
        <f>+#REF!</f>
        <v>#REF!</v>
      </c>
      <c r="E14" s="33" t="e">
        <f>+#REF!</f>
        <v>#REF!</v>
      </c>
      <c r="F14" s="25" t="e">
        <f>+#REF!</f>
        <v>#REF!</v>
      </c>
      <c r="G14" s="9">
        <f t="shared" ref="G14:O14" ca="1" si="1">RANDBETWEEN(40,150)</f>
        <v>129</v>
      </c>
      <c r="H14" s="9">
        <f t="shared" ref="H14:P14" ca="1" si="2">RANDBETWEEN(1,30)</f>
        <v>20</v>
      </c>
      <c r="I14" s="9">
        <f t="shared" ca="1" si="1"/>
        <v>109</v>
      </c>
      <c r="J14" s="9">
        <f t="shared" ca="1" si="2"/>
        <v>14</v>
      </c>
      <c r="K14" s="9">
        <f t="shared" ca="1" si="1"/>
        <v>147</v>
      </c>
      <c r="L14" s="9">
        <f t="shared" ca="1" si="2"/>
        <v>5</v>
      </c>
      <c r="M14" s="9">
        <f t="shared" ca="1" si="1"/>
        <v>90</v>
      </c>
      <c r="N14" s="9">
        <f t="shared" ca="1" si="2"/>
        <v>2</v>
      </c>
      <c r="O14" s="9">
        <f t="shared" ca="1" si="1"/>
        <v>46</v>
      </c>
      <c r="P14" s="9">
        <f t="shared" ca="1" si="2"/>
        <v>13</v>
      </c>
      <c r="Q14" s="9">
        <f t="shared" ref="Q14:AC14" ca="1" si="3">RANDBETWEEN(40,150)</f>
        <v>56</v>
      </c>
      <c r="R14" s="9">
        <f t="shared" ref="R14:AD14" ca="1" si="4">RANDBETWEEN(1,30)</f>
        <v>4</v>
      </c>
      <c r="S14" s="9">
        <f t="shared" ca="1" si="3"/>
        <v>111</v>
      </c>
      <c r="T14" s="9">
        <f t="shared" ca="1" si="4"/>
        <v>12</v>
      </c>
      <c r="U14" s="9">
        <f t="shared" ca="1" si="3"/>
        <v>48</v>
      </c>
      <c r="V14" s="9">
        <f t="shared" ca="1" si="4"/>
        <v>15</v>
      </c>
      <c r="W14" s="9">
        <f t="shared" ca="1" si="3"/>
        <v>81</v>
      </c>
      <c r="X14" s="9">
        <f t="shared" ca="1" si="4"/>
        <v>7</v>
      </c>
      <c r="Y14" s="9">
        <f t="shared" ca="1" si="3"/>
        <v>134</v>
      </c>
      <c r="Z14" s="9">
        <f t="shared" ca="1" si="4"/>
        <v>26</v>
      </c>
      <c r="AA14" s="9">
        <f t="shared" ca="1" si="3"/>
        <v>93</v>
      </c>
      <c r="AB14" s="9">
        <f t="shared" ca="1" si="4"/>
        <v>5</v>
      </c>
      <c r="AC14" s="9">
        <f t="shared" ca="1" si="3"/>
        <v>111</v>
      </c>
      <c r="AD14" s="9">
        <f t="shared" ca="1" si="4"/>
        <v>13</v>
      </c>
      <c r="AE14" s="18">
        <f t="shared" ca="1" si="0"/>
        <v>1155</v>
      </c>
      <c r="AF14" s="5">
        <f t="shared" ca="1" si="0"/>
        <v>136</v>
      </c>
      <c r="AG14" s="22" t="e">
        <f ca="1">(AE14+AF14)/#REF!</f>
        <v>#REF!</v>
      </c>
    </row>
    <row r="15" spans="1:35" s="1" customFormat="1" x14ac:dyDescent="0.25">
      <c r="A15" s="1">
        <v>11</v>
      </c>
      <c r="B15" s="31" t="e">
        <f>+#REF!</f>
        <v>#REF!</v>
      </c>
      <c r="C15" s="31" t="e">
        <f>+#REF!</f>
        <v>#REF!</v>
      </c>
      <c r="D15" s="32" t="e">
        <f>+#REF!</f>
        <v>#REF!</v>
      </c>
      <c r="E15" s="33" t="e">
        <f>+#REF!</f>
        <v>#REF!</v>
      </c>
      <c r="F15" s="25" t="e">
        <f>+#REF!</f>
        <v>#REF!</v>
      </c>
      <c r="G15" s="9"/>
      <c r="H15" s="10"/>
      <c r="I15" s="9"/>
      <c r="J15" s="10"/>
      <c r="K15" s="9"/>
      <c r="L15" s="10"/>
      <c r="M15" s="9"/>
      <c r="N15" s="10"/>
      <c r="O15" s="9"/>
      <c r="P15" s="10"/>
      <c r="Q15" s="12"/>
      <c r="R15" s="13"/>
      <c r="S15" s="15"/>
      <c r="T15" s="13"/>
      <c r="U15" s="15"/>
      <c r="V15" s="13"/>
      <c r="W15" s="15"/>
      <c r="X15" s="13"/>
      <c r="Y15" s="15"/>
      <c r="Z15" s="13"/>
      <c r="AA15" s="15"/>
      <c r="AB15" s="13"/>
      <c r="AC15" s="15"/>
      <c r="AD15" s="13"/>
      <c r="AE15" s="18"/>
      <c r="AF15" s="5"/>
      <c r="AG15" s="22"/>
    </row>
    <row r="16" spans="1:35" s="1" customFormat="1" x14ac:dyDescent="0.25">
      <c r="A16" s="1">
        <v>12</v>
      </c>
      <c r="B16" s="31" t="e">
        <f>+#REF!</f>
        <v>#REF!</v>
      </c>
      <c r="C16" s="31" t="e">
        <f>+#REF!</f>
        <v>#REF!</v>
      </c>
      <c r="D16" s="32" t="e">
        <f>+#REF!</f>
        <v>#REF!</v>
      </c>
      <c r="E16" s="33" t="e">
        <f>+#REF!</f>
        <v>#REF!</v>
      </c>
      <c r="F16" s="25" t="e">
        <f>+#REF!</f>
        <v>#REF!</v>
      </c>
      <c r="G16" s="9"/>
      <c r="H16" s="10"/>
      <c r="I16" s="9"/>
      <c r="J16" s="10"/>
      <c r="K16" s="9"/>
      <c r="L16" s="10"/>
      <c r="M16" s="9"/>
      <c r="N16" s="10"/>
      <c r="O16" s="9"/>
      <c r="P16" s="10"/>
      <c r="Q16" s="12"/>
      <c r="R16" s="13"/>
      <c r="S16" s="15"/>
      <c r="T16" s="13"/>
      <c r="U16" s="15"/>
      <c r="V16" s="13"/>
      <c r="W16" s="15"/>
      <c r="X16" s="13"/>
      <c r="Y16" s="15"/>
      <c r="Z16" s="13"/>
      <c r="AA16" s="15"/>
      <c r="AB16" s="13"/>
      <c r="AC16" s="15"/>
      <c r="AD16" s="13"/>
      <c r="AE16" s="18"/>
      <c r="AF16" s="5"/>
      <c r="AG16" s="22"/>
    </row>
    <row r="17" spans="1:33" s="1" customFormat="1" x14ac:dyDescent="0.25">
      <c r="A17" s="1">
        <v>13</v>
      </c>
      <c r="B17" s="31" t="e">
        <f>+#REF!</f>
        <v>#REF!</v>
      </c>
      <c r="C17" s="31" t="e">
        <f>+#REF!</f>
        <v>#REF!</v>
      </c>
      <c r="D17" s="32" t="e">
        <f>+#REF!</f>
        <v>#REF!</v>
      </c>
      <c r="E17" s="33" t="e">
        <f>+#REF!</f>
        <v>#REF!</v>
      </c>
      <c r="F17" s="25" t="e">
        <f>+#REF!</f>
        <v>#REF!</v>
      </c>
      <c r="G17" s="9"/>
      <c r="H17" s="10"/>
      <c r="I17" s="9"/>
      <c r="J17" s="10"/>
      <c r="K17" s="9"/>
      <c r="L17" s="10"/>
      <c r="M17" s="9"/>
      <c r="N17" s="10"/>
      <c r="O17" s="9"/>
      <c r="P17" s="10"/>
      <c r="Q17" s="12"/>
      <c r="R17" s="13"/>
      <c r="S17" s="15"/>
      <c r="T17" s="13"/>
      <c r="U17" s="15"/>
      <c r="V17" s="13"/>
      <c r="W17" s="15"/>
      <c r="X17" s="13"/>
      <c r="Y17" s="15"/>
      <c r="Z17" s="13"/>
      <c r="AA17" s="15"/>
      <c r="AB17" s="13"/>
      <c r="AC17" s="15"/>
      <c r="AD17" s="13"/>
      <c r="AE17" s="18"/>
      <c r="AF17" s="5"/>
      <c r="AG17" s="22"/>
    </row>
    <row r="18" spans="1:33" s="1" customFormat="1" x14ac:dyDescent="0.25">
      <c r="A18" s="1">
        <v>14</v>
      </c>
      <c r="B18" s="31" t="e">
        <f>+#REF!</f>
        <v>#REF!</v>
      </c>
      <c r="C18" s="31" t="e">
        <f>+#REF!</f>
        <v>#REF!</v>
      </c>
      <c r="D18" s="32" t="e">
        <f>+#REF!</f>
        <v>#REF!</v>
      </c>
      <c r="E18" s="33" t="e">
        <f>+#REF!</f>
        <v>#REF!</v>
      </c>
      <c r="F18" s="25" t="e">
        <f>+#REF!</f>
        <v>#REF!</v>
      </c>
      <c r="G18" s="9"/>
      <c r="H18" s="10"/>
      <c r="I18" s="9"/>
      <c r="J18" s="10"/>
      <c r="K18" s="9"/>
      <c r="L18" s="10"/>
      <c r="M18" s="9"/>
      <c r="N18" s="10"/>
      <c r="O18" s="9"/>
      <c r="P18" s="10"/>
      <c r="Q18" s="12"/>
      <c r="R18" s="13"/>
      <c r="S18" s="15"/>
      <c r="T18" s="13"/>
      <c r="U18" s="15"/>
      <c r="V18" s="13"/>
      <c r="W18" s="15"/>
      <c r="X18" s="13"/>
      <c r="Y18" s="15"/>
      <c r="Z18" s="13"/>
      <c r="AA18" s="15"/>
      <c r="AB18" s="13"/>
      <c r="AC18" s="15"/>
      <c r="AD18" s="13"/>
      <c r="AE18" s="18"/>
      <c r="AF18" s="5"/>
      <c r="AG18" s="22"/>
    </row>
    <row r="19" spans="1:33" s="1" customFormat="1" x14ac:dyDescent="0.25">
      <c r="A19" s="1">
        <v>15</v>
      </c>
      <c r="B19" s="31" t="e">
        <f>+#REF!</f>
        <v>#REF!</v>
      </c>
      <c r="C19" s="31" t="e">
        <f>+#REF!</f>
        <v>#REF!</v>
      </c>
      <c r="D19" s="32" t="e">
        <f>+#REF!</f>
        <v>#REF!</v>
      </c>
      <c r="E19" s="33" t="e">
        <f>+#REF!</f>
        <v>#REF!</v>
      </c>
      <c r="F19" s="25" t="e">
        <f>+#REF!</f>
        <v>#REF!</v>
      </c>
      <c r="G19" s="9"/>
      <c r="H19" s="10"/>
      <c r="I19" s="9"/>
      <c r="J19" s="10"/>
      <c r="K19" s="9"/>
      <c r="L19" s="10"/>
      <c r="M19" s="9"/>
      <c r="N19" s="10"/>
      <c r="O19" s="9"/>
      <c r="P19" s="10"/>
      <c r="Q19" s="12"/>
      <c r="R19" s="13"/>
      <c r="S19" s="15"/>
      <c r="T19" s="13"/>
      <c r="U19" s="15"/>
      <c r="V19" s="13"/>
      <c r="W19" s="15"/>
      <c r="X19" s="13"/>
      <c r="Y19" s="15"/>
      <c r="Z19" s="13"/>
      <c r="AA19" s="15"/>
      <c r="AB19" s="13"/>
      <c r="AC19" s="15"/>
      <c r="AD19" s="13"/>
      <c r="AE19" s="18"/>
      <c r="AF19" s="5"/>
      <c r="AG19" s="22"/>
    </row>
    <row r="20" spans="1:33" s="1" customFormat="1" x14ac:dyDescent="0.25">
      <c r="A20" s="1">
        <v>16</v>
      </c>
      <c r="B20" s="31" t="e">
        <f>+#REF!</f>
        <v>#REF!</v>
      </c>
      <c r="C20" s="31" t="e">
        <f>+#REF!</f>
        <v>#REF!</v>
      </c>
      <c r="D20" s="32" t="e">
        <f>+#REF!</f>
        <v>#REF!</v>
      </c>
      <c r="E20" s="33" t="e">
        <f>+#REF!</f>
        <v>#REF!</v>
      </c>
      <c r="F20" s="25" t="e">
        <f>+#REF!</f>
        <v>#REF!</v>
      </c>
      <c r="G20" s="9"/>
      <c r="H20" s="10"/>
      <c r="I20" s="9"/>
      <c r="J20" s="10"/>
      <c r="K20" s="9"/>
      <c r="L20" s="10"/>
      <c r="M20" s="9"/>
      <c r="N20" s="10"/>
      <c r="O20" s="9"/>
      <c r="P20" s="10"/>
      <c r="Q20" s="12"/>
      <c r="R20" s="13"/>
      <c r="S20" s="15"/>
      <c r="T20" s="13"/>
      <c r="U20" s="15"/>
      <c r="V20" s="13"/>
      <c r="W20" s="15"/>
      <c r="X20" s="13"/>
      <c r="Y20" s="15"/>
      <c r="Z20" s="13"/>
      <c r="AA20" s="15"/>
      <c r="AB20" s="13"/>
      <c r="AC20" s="15"/>
      <c r="AD20" s="13"/>
      <c r="AE20" s="18"/>
      <c r="AF20" s="5"/>
      <c r="AG20" s="22"/>
    </row>
    <row r="21" spans="1:33" s="1" customFormat="1" x14ac:dyDescent="0.25">
      <c r="A21" s="1">
        <v>17</v>
      </c>
      <c r="B21" s="31" t="e">
        <f>+#REF!</f>
        <v>#REF!</v>
      </c>
      <c r="C21" s="31" t="e">
        <f>+#REF!</f>
        <v>#REF!</v>
      </c>
      <c r="D21" s="32" t="e">
        <f>+#REF!</f>
        <v>#REF!</v>
      </c>
      <c r="E21" s="33" t="e">
        <f>+#REF!</f>
        <v>#REF!</v>
      </c>
      <c r="F21" s="25" t="e">
        <f>+#REF!</f>
        <v>#REF!</v>
      </c>
      <c r="G21" s="9"/>
      <c r="H21" s="10"/>
      <c r="I21" s="9"/>
      <c r="J21" s="10"/>
      <c r="K21" s="9"/>
      <c r="L21" s="10"/>
      <c r="M21" s="9"/>
      <c r="N21" s="10"/>
      <c r="O21" s="9"/>
      <c r="P21" s="10"/>
      <c r="Q21" s="12"/>
      <c r="R21" s="13"/>
      <c r="S21" s="15"/>
      <c r="T21" s="13"/>
      <c r="U21" s="15"/>
      <c r="V21" s="13"/>
      <c r="W21" s="15"/>
      <c r="X21" s="13"/>
      <c r="Y21" s="15"/>
      <c r="Z21" s="13"/>
      <c r="AA21" s="15"/>
      <c r="AB21" s="13"/>
      <c r="AC21" s="15"/>
      <c r="AD21" s="13"/>
      <c r="AE21" s="18"/>
      <c r="AF21" s="5"/>
      <c r="AG21" s="22"/>
    </row>
    <row r="22" spans="1:33" s="1" customFormat="1" x14ac:dyDescent="0.25">
      <c r="A22" s="1">
        <v>18</v>
      </c>
      <c r="B22" s="31" t="e">
        <f>+#REF!</f>
        <v>#REF!</v>
      </c>
      <c r="C22" s="31" t="e">
        <f>+#REF!</f>
        <v>#REF!</v>
      </c>
      <c r="D22" s="32" t="e">
        <f>+#REF!</f>
        <v>#REF!</v>
      </c>
      <c r="E22" s="33" t="e">
        <f>+#REF!</f>
        <v>#REF!</v>
      </c>
      <c r="F22" s="25" t="e">
        <f>+#REF!</f>
        <v>#REF!</v>
      </c>
      <c r="G22" s="9"/>
      <c r="H22" s="10"/>
      <c r="I22" s="9"/>
      <c r="J22" s="10"/>
      <c r="K22" s="9"/>
      <c r="L22" s="10"/>
      <c r="M22" s="9"/>
      <c r="N22" s="10"/>
      <c r="O22" s="9"/>
      <c r="P22" s="10"/>
      <c r="Q22" s="12"/>
      <c r="R22" s="13"/>
      <c r="S22" s="15"/>
      <c r="T22" s="13"/>
      <c r="U22" s="15"/>
      <c r="V22" s="13"/>
      <c r="W22" s="15"/>
      <c r="X22" s="13"/>
      <c r="Y22" s="15"/>
      <c r="Z22" s="13"/>
      <c r="AA22" s="15"/>
      <c r="AB22" s="13"/>
      <c r="AC22" s="15"/>
      <c r="AD22" s="13"/>
      <c r="AE22" s="18"/>
      <c r="AF22" s="5"/>
      <c r="AG22" s="22"/>
    </row>
    <row r="23" spans="1:33" s="1" customFormat="1" x14ac:dyDescent="0.25">
      <c r="A23" s="1">
        <v>19</v>
      </c>
      <c r="B23" s="31" t="e">
        <f>+#REF!</f>
        <v>#REF!</v>
      </c>
      <c r="C23" s="31" t="e">
        <f>+#REF!</f>
        <v>#REF!</v>
      </c>
      <c r="D23" s="32" t="e">
        <f>+#REF!</f>
        <v>#REF!</v>
      </c>
      <c r="E23" s="33" t="e">
        <f>+#REF!</f>
        <v>#REF!</v>
      </c>
      <c r="F23" s="25" t="e">
        <f>+#REF!</f>
        <v>#REF!</v>
      </c>
      <c r="G23" s="9"/>
      <c r="H23" s="10"/>
      <c r="I23" s="9"/>
      <c r="J23" s="10"/>
      <c r="K23" s="9"/>
      <c r="L23" s="10"/>
      <c r="M23" s="9"/>
      <c r="N23" s="10"/>
      <c r="O23" s="9"/>
      <c r="P23" s="10"/>
      <c r="Q23" s="12"/>
      <c r="R23" s="13"/>
      <c r="S23" s="15"/>
      <c r="T23" s="13"/>
      <c r="U23" s="15"/>
      <c r="V23" s="13"/>
      <c r="W23" s="15"/>
      <c r="X23" s="13"/>
      <c r="Y23" s="15"/>
      <c r="Z23" s="13"/>
      <c r="AA23" s="15"/>
      <c r="AB23" s="13"/>
      <c r="AC23" s="15"/>
      <c r="AD23" s="13"/>
      <c r="AE23" s="18"/>
      <c r="AF23" s="5"/>
      <c r="AG23" s="22"/>
    </row>
    <row r="24" spans="1:33" s="1" customFormat="1" x14ac:dyDescent="0.25">
      <c r="A24" s="1">
        <v>20</v>
      </c>
      <c r="B24" s="31" t="e">
        <f>+#REF!</f>
        <v>#REF!</v>
      </c>
      <c r="C24" s="31" t="e">
        <f>+#REF!</f>
        <v>#REF!</v>
      </c>
      <c r="D24" s="32" t="e">
        <f>+#REF!</f>
        <v>#REF!</v>
      </c>
      <c r="E24" s="33" t="e">
        <f>+#REF!</f>
        <v>#REF!</v>
      </c>
      <c r="F24" s="25" t="e">
        <f>+#REF!</f>
        <v>#REF!</v>
      </c>
      <c r="G24" s="9"/>
      <c r="H24" s="10"/>
      <c r="I24" s="9"/>
      <c r="J24" s="10"/>
      <c r="K24" s="9"/>
      <c r="L24" s="10"/>
      <c r="M24" s="9"/>
      <c r="N24" s="10"/>
      <c r="O24" s="9"/>
      <c r="P24" s="10"/>
      <c r="Q24" s="12"/>
      <c r="R24" s="13"/>
      <c r="S24" s="15"/>
      <c r="T24" s="13"/>
      <c r="U24" s="15"/>
      <c r="V24" s="13"/>
      <c r="W24" s="15"/>
      <c r="X24" s="13"/>
      <c r="Y24" s="15"/>
      <c r="Z24" s="13"/>
      <c r="AA24" s="15"/>
      <c r="AB24" s="13"/>
      <c r="AC24" s="15"/>
      <c r="AD24" s="13"/>
      <c r="AE24" s="18"/>
      <c r="AF24" s="5"/>
      <c r="AG24" s="22"/>
    </row>
    <row r="25" spans="1:33" s="1" customFormat="1" x14ac:dyDescent="0.25">
      <c r="A25" s="1">
        <v>21</v>
      </c>
      <c r="B25" s="31" t="e">
        <f>+#REF!</f>
        <v>#REF!</v>
      </c>
      <c r="C25" s="31" t="e">
        <f>+#REF!</f>
        <v>#REF!</v>
      </c>
      <c r="D25" s="32" t="e">
        <f>+#REF!</f>
        <v>#REF!</v>
      </c>
      <c r="E25" s="33" t="e">
        <f>+#REF!</f>
        <v>#REF!</v>
      </c>
      <c r="F25" s="25" t="e">
        <f>+#REF!</f>
        <v>#REF!</v>
      </c>
      <c r="G25" s="9"/>
      <c r="H25" s="10"/>
      <c r="I25" s="9"/>
      <c r="J25" s="10"/>
      <c r="K25" s="9"/>
      <c r="L25" s="10"/>
      <c r="M25" s="9"/>
      <c r="N25" s="10"/>
      <c r="O25" s="9"/>
      <c r="P25" s="10"/>
      <c r="Q25" s="12"/>
      <c r="R25" s="13"/>
      <c r="S25" s="15"/>
      <c r="T25" s="13"/>
      <c r="U25" s="15"/>
      <c r="V25" s="13"/>
      <c r="W25" s="15"/>
      <c r="X25" s="13"/>
      <c r="Y25" s="15"/>
      <c r="Z25" s="13"/>
      <c r="AA25" s="15"/>
      <c r="AB25" s="13"/>
      <c r="AC25" s="15"/>
      <c r="AD25" s="13"/>
      <c r="AE25" s="18"/>
      <c r="AF25" s="5"/>
      <c r="AG25" s="22"/>
    </row>
    <row r="26" spans="1:33" s="1" customFormat="1" x14ac:dyDescent="0.25">
      <c r="A26" s="1">
        <v>22</v>
      </c>
      <c r="B26" s="31" t="e">
        <f>+#REF!</f>
        <v>#REF!</v>
      </c>
      <c r="C26" s="31" t="e">
        <f>+#REF!</f>
        <v>#REF!</v>
      </c>
      <c r="D26" s="32" t="e">
        <f>+#REF!</f>
        <v>#REF!</v>
      </c>
      <c r="E26" s="33" t="e">
        <f>+#REF!</f>
        <v>#REF!</v>
      </c>
      <c r="F26" s="25" t="e">
        <f>+#REF!</f>
        <v>#REF!</v>
      </c>
      <c r="G26" s="9"/>
      <c r="H26" s="10"/>
      <c r="I26" s="9"/>
      <c r="J26" s="10"/>
      <c r="K26" s="9"/>
      <c r="L26" s="10"/>
      <c r="M26" s="9"/>
      <c r="N26" s="10"/>
      <c r="O26" s="9"/>
      <c r="P26" s="10"/>
      <c r="Q26" s="12"/>
      <c r="R26" s="13"/>
      <c r="S26" s="15"/>
      <c r="T26" s="13"/>
      <c r="U26" s="15"/>
      <c r="V26" s="13"/>
      <c r="W26" s="15"/>
      <c r="X26" s="13"/>
      <c r="Y26" s="15"/>
      <c r="Z26" s="13"/>
      <c r="AA26" s="15"/>
      <c r="AB26" s="13"/>
      <c r="AC26" s="15"/>
      <c r="AD26" s="13"/>
      <c r="AE26" s="18"/>
      <c r="AF26" s="5"/>
      <c r="AG26" s="22"/>
    </row>
    <row r="27" spans="1:33" s="1" customFormat="1" x14ac:dyDescent="0.25">
      <c r="A27" s="1">
        <v>23</v>
      </c>
      <c r="B27" s="31" t="e">
        <f>+#REF!</f>
        <v>#REF!</v>
      </c>
      <c r="C27" s="31" t="e">
        <f>+#REF!</f>
        <v>#REF!</v>
      </c>
      <c r="D27" s="32" t="e">
        <f>+#REF!</f>
        <v>#REF!</v>
      </c>
      <c r="E27" s="33" t="e">
        <f>+#REF!</f>
        <v>#REF!</v>
      </c>
      <c r="F27" s="25" t="e">
        <f>+#REF!</f>
        <v>#REF!</v>
      </c>
      <c r="G27" s="9"/>
      <c r="H27" s="10"/>
      <c r="I27" s="9"/>
      <c r="J27" s="10"/>
      <c r="K27" s="9"/>
      <c r="L27" s="10"/>
      <c r="M27" s="9"/>
      <c r="N27" s="10"/>
      <c r="O27" s="9"/>
      <c r="P27" s="10"/>
      <c r="Q27" s="12"/>
      <c r="R27" s="13"/>
      <c r="S27" s="15"/>
      <c r="T27" s="13"/>
      <c r="U27" s="15"/>
      <c r="V27" s="13"/>
      <c r="W27" s="15"/>
      <c r="X27" s="13"/>
      <c r="Y27" s="15"/>
      <c r="Z27" s="13"/>
      <c r="AA27" s="15"/>
      <c r="AB27" s="13"/>
      <c r="AC27" s="15"/>
      <c r="AD27" s="13"/>
      <c r="AE27" s="18"/>
      <c r="AF27" s="5"/>
      <c r="AG27" s="22"/>
    </row>
    <row r="28" spans="1:33" s="1" customFormat="1" x14ac:dyDescent="0.25">
      <c r="A28" s="1">
        <v>24</v>
      </c>
      <c r="B28" s="31" t="e">
        <f>+#REF!</f>
        <v>#REF!</v>
      </c>
      <c r="C28" s="31" t="e">
        <f>+#REF!</f>
        <v>#REF!</v>
      </c>
      <c r="D28" s="32" t="e">
        <f>+#REF!</f>
        <v>#REF!</v>
      </c>
      <c r="E28" s="33" t="e">
        <f>+#REF!</f>
        <v>#REF!</v>
      </c>
      <c r="F28" s="25" t="e">
        <f>+#REF!</f>
        <v>#REF!</v>
      </c>
      <c r="G28" s="9"/>
      <c r="H28" s="10"/>
      <c r="I28" s="9"/>
      <c r="J28" s="10"/>
      <c r="K28" s="9"/>
      <c r="L28" s="10"/>
      <c r="M28" s="9"/>
      <c r="N28" s="10"/>
      <c r="O28" s="9"/>
      <c r="P28" s="10"/>
      <c r="Q28" s="12"/>
      <c r="R28" s="13"/>
      <c r="S28" s="15"/>
      <c r="T28" s="13"/>
      <c r="U28" s="15"/>
      <c r="V28" s="13"/>
      <c r="W28" s="15"/>
      <c r="X28" s="13"/>
      <c r="Y28" s="15"/>
      <c r="Z28" s="13"/>
      <c r="AA28" s="15"/>
      <c r="AB28" s="13"/>
      <c r="AC28" s="15"/>
      <c r="AD28" s="13"/>
      <c r="AE28" s="18"/>
      <c r="AF28" s="5"/>
      <c r="AG28" s="22"/>
    </row>
    <row r="29" spans="1:33" s="1" customFormat="1" x14ac:dyDescent="0.25">
      <c r="A29" s="1">
        <v>25</v>
      </c>
      <c r="B29" s="31" t="e">
        <f>+#REF!</f>
        <v>#REF!</v>
      </c>
      <c r="C29" s="31" t="e">
        <f>+#REF!</f>
        <v>#REF!</v>
      </c>
      <c r="D29" s="32" t="e">
        <f>+#REF!</f>
        <v>#REF!</v>
      </c>
      <c r="E29" s="33" t="e">
        <f>+#REF!</f>
        <v>#REF!</v>
      </c>
      <c r="F29" s="25" t="e">
        <f>+#REF!</f>
        <v>#REF!</v>
      </c>
      <c r="G29" s="9"/>
      <c r="H29" s="10"/>
      <c r="I29" s="9"/>
      <c r="J29" s="10"/>
      <c r="K29" s="9"/>
      <c r="L29" s="10"/>
      <c r="M29" s="9"/>
      <c r="N29" s="10"/>
      <c r="O29" s="9"/>
      <c r="P29" s="10"/>
      <c r="Q29" s="12"/>
      <c r="R29" s="13"/>
      <c r="S29" s="15"/>
      <c r="T29" s="13"/>
      <c r="U29" s="15"/>
      <c r="V29" s="13"/>
      <c r="W29" s="15"/>
      <c r="X29" s="13"/>
      <c r="Y29" s="15"/>
      <c r="Z29" s="13"/>
      <c r="AA29" s="15"/>
      <c r="AB29" s="13"/>
      <c r="AC29" s="15"/>
      <c r="AD29" s="13"/>
      <c r="AE29" s="18"/>
      <c r="AF29" s="5"/>
      <c r="AG29" s="22"/>
    </row>
    <row r="30" spans="1:33" s="1" customFormat="1" x14ac:dyDescent="0.25">
      <c r="A30" s="1">
        <v>26</v>
      </c>
      <c r="B30" s="31" t="e">
        <f>+#REF!</f>
        <v>#REF!</v>
      </c>
      <c r="C30" s="31" t="e">
        <f>+#REF!</f>
        <v>#REF!</v>
      </c>
      <c r="D30" s="32" t="e">
        <f>+#REF!</f>
        <v>#REF!</v>
      </c>
      <c r="E30" s="33" t="e">
        <f>+#REF!</f>
        <v>#REF!</v>
      </c>
      <c r="F30" s="25" t="e">
        <f>+#REF!</f>
        <v>#REF!</v>
      </c>
      <c r="G30" s="9"/>
      <c r="H30" s="10"/>
      <c r="I30" s="9"/>
      <c r="J30" s="10"/>
      <c r="K30" s="9"/>
      <c r="L30" s="10"/>
      <c r="M30" s="9"/>
      <c r="N30" s="10"/>
      <c r="O30" s="9"/>
      <c r="P30" s="10"/>
      <c r="Q30" s="12"/>
      <c r="R30" s="13"/>
      <c r="S30" s="15"/>
      <c r="T30" s="13"/>
      <c r="U30" s="15"/>
      <c r="V30" s="13"/>
      <c r="W30" s="15"/>
      <c r="X30" s="13"/>
      <c r="Y30" s="15"/>
      <c r="Z30" s="13"/>
      <c r="AA30" s="15"/>
      <c r="AB30" s="13"/>
      <c r="AC30" s="15"/>
      <c r="AD30" s="13"/>
      <c r="AE30" s="18"/>
      <c r="AF30" s="5"/>
      <c r="AG30" s="22"/>
    </row>
    <row r="31" spans="1:33" s="1" customFormat="1" x14ac:dyDescent="0.25">
      <c r="A31" s="1">
        <v>27</v>
      </c>
      <c r="B31" s="31" t="e">
        <f>+#REF!</f>
        <v>#REF!</v>
      </c>
      <c r="C31" s="31" t="e">
        <f>+#REF!</f>
        <v>#REF!</v>
      </c>
      <c r="D31" s="32" t="e">
        <f>+#REF!</f>
        <v>#REF!</v>
      </c>
      <c r="E31" s="33" t="e">
        <f>+#REF!</f>
        <v>#REF!</v>
      </c>
      <c r="F31" s="25" t="e">
        <f>+#REF!</f>
        <v>#REF!</v>
      </c>
      <c r="G31" s="9"/>
      <c r="H31" s="10"/>
      <c r="I31" s="9"/>
      <c r="J31" s="10"/>
      <c r="K31" s="9"/>
      <c r="L31" s="10"/>
      <c r="M31" s="9"/>
      <c r="N31" s="10"/>
      <c r="O31" s="9"/>
      <c r="P31" s="10"/>
      <c r="Q31" s="12"/>
      <c r="R31" s="13"/>
      <c r="S31" s="15"/>
      <c r="T31" s="13"/>
      <c r="U31" s="15"/>
      <c r="V31" s="13"/>
      <c r="W31" s="15"/>
      <c r="X31" s="13"/>
      <c r="Y31" s="15"/>
      <c r="Z31" s="13"/>
      <c r="AA31" s="15"/>
      <c r="AB31" s="13"/>
      <c r="AC31" s="15"/>
      <c r="AD31" s="13"/>
      <c r="AE31" s="18"/>
      <c r="AF31" s="5"/>
      <c r="AG31" s="22"/>
    </row>
    <row r="32" spans="1:33" s="1" customFormat="1" x14ac:dyDescent="0.25">
      <c r="A32" s="1">
        <v>28</v>
      </c>
      <c r="B32" s="31" t="e">
        <f>+#REF!</f>
        <v>#REF!</v>
      </c>
      <c r="C32" s="31" t="e">
        <f>+#REF!</f>
        <v>#REF!</v>
      </c>
      <c r="D32" s="32" t="e">
        <f>+#REF!</f>
        <v>#REF!</v>
      </c>
      <c r="E32" s="33" t="e">
        <f>+#REF!</f>
        <v>#REF!</v>
      </c>
      <c r="F32" s="25" t="e">
        <f>+#REF!</f>
        <v>#REF!</v>
      </c>
      <c r="G32" s="9"/>
      <c r="H32" s="10"/>
      <c r="I32" s="9"/>
      <c r="J32" s="10"/>
      <c r="K32" s="9"/>
      <c r="L32" s="10"/>
      <c r="M32" s="9"/>
      <c r="N32" s="10"/>
      <c r="O32" s="9"/>
      <c r="P32" s="10"/>
      <c r="Q32" s="12"/>
      <c r="R32" s="13"/>
      <c r="S32" s="15"/>
      <c r="T32" s="13"/>
      <c r="U32" s="15"/>
      <c r="V32" s="13"/>
      <c r="W32" s="15"/>
      <c r="X32" s="13"/>
      <c r="Y32" s="15"/>
      <c r="Z32" s="13"/>
      <c r="AA32" s="15"/>
      <c r="AB32" s="13"/>
      <c r="AC32" s="15"/>
      <c r="AD32" s="13"/>
      <c r="AE32" s="18"/>
      <c r="AF32" s="5"/>
      <c r="AG32" s="22"/>
    </row>
    <row r="33" spans="1:33" s="1" customFormat="1" x14ac:dyDescent="0.25">
      <c r="A33" s="1">
        <v>29</v>
      </c>
      <c r="B33" s="31" t="e">
        <f>+#REF!</f>
        <v>#REF!</v>
      </c>
      <c r="C33" s="31" t="e">
        <f>+#REF!</f>
        <v>#REF!</v>
      </c>
      <c r="D33" s="32" t="e">
        <f>+#REF!</f>
        <v>#REF!</v>
      </c>
      <c r="E33" s="33" t="e">
        <f>+#REF!</f>
        <v>#REF!</v>
      </c>
      <c r="F33" s="25" t="e">
        <f>+#REF!</f>
        <v>#REF!</v>
      </c>
      <c r="G33" s="9"/>
      <c r="H33" s="10"/>
      <c r="I33" s="9"/>
      <c r="J33" s="10"/>
      <c r="K33" s="9"/>
      <c r="L33" s="10"/>
      <c r="M33" s="9"/>
      <c r="N33" s="10"/>
      <c r="O33" s="9"/>
      <c r="P33" s="10"/>
      <c r="Q33" s="12"/>
      <c r="R33" s="13"/>
      <c r="S33" s="15"/>
      <c r="T33" s="13"/>
      <c r="U33" s="15"/>
      <c r="V33" s="13"/>
      <c r="W33" s="15"/>
      <c r="X33" s="13"/>
      <c r="Y33" s="15"/>
      <c r="Z33" s="13"/>
      <c r="AA33" s="15"/>
      <c r="AB33" s="13"/>
      <c r="AC33" s="15"/>
      <c r="AD33" s="13"/>
      <c r="AE33" s="18"/>
      <c r="AF33" s="5"/>
      <c r="AG33" s="22"/>
    </row>
    <row r="34" spans="1:33" s="1" customFormat="1" x14ac:dyDescent="0.25">
      <c r="A34" s="1">
        <v>30</v>
      </c>
      <c r="B34" s="31" t="e">
        <f>+#REF!</f>
        <v>#REF!</v>
      </c>
      <c r="C34" s="31" t="e">
        <f>+#REF!</f>
        <v>#REF!</v>
      </c>
      <c r="D34" s="32" t="e">
        <f>+#REF!</f>
        <v>#REF!</v>
      </c>
      <c r="E34" s="33" t="e">
        <f>+#REF!</f>
        <v>#REF!</v>
      </c>
      <c r="F34" s="25" t="e">
        <f>+#REF!</f>
        <v>#REF!</v>
      </c>
      <c r="G34" s="9"/>
      <c r="H34" s="10"/>
      <c r="I34" s="9"/>
      <c r="J34" s="10"/>
      <c r="K34" s="9"/>
      <c r="L34" s="10"/>
      <c r="M34" s="9"/>
      <c r="N34" s="10"/>
      <c r="O34" s="9"/>
      <c r="P34" s="10"/>
      <c r="Q34" s="12"/>
      <c r="R34" s="13"/>
      <c r="S34" s="15"/>
      <c r="T34" s="13"/>
      <c r="U34" s="15"/>
      <c r="V34" s="13"/>
      <c r="W34" s="15"/>
      <c r="X34" s="13"/>
      <c r="Y34" s="15"/>
      <c r="Z34" s="13"/>
      <c r="AA34" s="15"/>
      <c r="AB34" s="13"/>
      <c r="AC34" s="15"/>
      <c r="AD34" s="13"/>
      <c r="AE34" s="18"/>
      <c r="AF34" s="5"/>
      <c r="AG34" s="22"/>
    </row>
    <row r="35" spans="1:33" s="1" customFormat="1" x14ac:dyDescent="0.25">
      <c r="A35" s="1">
        <v>31</v>
      </c>
      <c r="B35" s="31" t="e">
        <f>+#REF!</f>
        <v>#REF!</v>
      </c>
      <c r="C35" s="31" t="e">
        <f>+#REF!</f>
        <v>#REF!</v>
      </c>
      <c r="D35" s="32" t="e">
        <f>+#REF!</f>
        <v>#REF!</v>
      </c>
      <c r="E35" s="33" t="e">
        <f>+#REF!</f>
        <v>#REF!</v>
      </c>
      <c r="F35" s="25" t="e">
        <f>+#REF!</f>
        <v>#REF!</v>
      </c>
      <c r="G35" s="9"/>
      <c r="H35" s="10"/>
      <c r="I35" s="9"/>
      <c r="J35" s="10"/>
      <c r="K35" s="9"/>
      <c r="L35" s="10"/>
      <c r="M35" s="9"/>
      <c r="N35" s="10"/>
      <c r="O35" s="9"/>
      <c r="P35" s="10"/>
      <c r="Q35" s="12"/>
      <c r="R35" s="13"/>
      <c r="S35" s="15"/>
      <c r="T35" s="13"/>
      <c r="U35" s="15"/>
      <c r="V35" s="13"/>
      <c r="W35" s="15"/>
      <c r="X35" s="13"/>
      <c r="Y35" s="15"/>
      <c r="Z35" s="13"/>
      <c r="AA35" s="15"/>
      <c r="AB35" s="13"/>
      <c r="AC35" s="15"/>
      <c r="AD35" s="13"/>
      <c r="AE35" s="18"/>
      <c r="AF35" s="5"/>
      <c r="AG35" s="22"/>
    </row>
    <row r="36" spans="1:33" s="1" customFormat="1" x14ac:dyDescent="0.25">
      <c r="A36" s="1">
        <v>32</v>
      </c>
      <c r="B36" s="31" t="e">
        <f>+#REF!</f>
        <v>#REF!</v>
      </c>
      <c r="C36" s="31" t="e">
        <f>+#REF!</f>
        <v>#REF!</v>
      </c>
      <c r="D36" s="32" t="e">
        <f>+#REF!</f>
        <v>#REF!</v>
      </c>
      <c r="E36" s="33" t="e">
        <f>+#REF!</f>
        <v>#REF!</v>
      </c>
      <c r="F36" s="25" t="e">
        <f>+#REF!</f>
        <v>#REF!</v>
      </c>
      <c r="G36" s="9"/>
      <c r="H36" s="10"/>
      <c r="I36" s="9"/>
      <c r="J36" s="10"/>
      <c r="K36" s="9"/>
      <c r="L36" s="10"/>
      <c r="M36" s="9"/>
      <c r="N36" s="10"/>
      <c r="O36" s="9"/>
      <c r="P36" s="10"/>
      <c r="Q36" s="12"/>
      <c r="R36" s="13"/>
      <c r="S36" s="15"/>
      <c r="T36" s="13"/>
      <c r="U36" s="15"/>
      <c r="V36" s="13"/>
      <c r="W36" s="15"/>
      <c r="X36" s="13"/>
      <c r="Y36" s="15"/>
      <c r="Z36" s="13"/>
      <c r="AA36" s="15"/>
      <c r="AB36" s="13"/>
      <c r="AC36" s="15"/>
      <c r="AD36" s="13"/>
      <c r="AE36" s="18"/>
      <c r="AF36" s="5"/>
      <c r="AG36" s="22"/>
    </row>
    <row r="37" spans="1:33" s="1" customFormat="1" x14ac:dyDescent="0.25">
      <c r="A37" s="1">
        <v>33</v>
      </c>
      <c r="B37" s="31" t="e">
        <f>+#REF!</f>
        <v>#REF!</v>
      </c>
      <c r="C37" s="31" t="e">
        <f>+#REF!</f>
        <v>#REF!</v>
      </c>
      <c r="D37" s="32" t="e">
        <f>+#REF!</f>
        <v>#REF!</v>
      </c>
      <c r="E37" s="33" t="e">
        <f>+#REF!</f>
        <v>#REF!</v>
      </c>
      <c r="F37" s="25" t="e">
        <f>+#REF!</f>
        <v>#REF!</v>
      </c>
      <c r="G37" s="9"/>
      <c r="H37" s="10"/>
      <c r="I37" s="9"/>
      <c r="J37" s="10"/>
      <c r="K37" s="9"/>
      <c r="L37" s="10"/>
      <c r="M37" s="9"/>
      <c r="N37" s="10"/>
      <c r="O37" s="9"/>
      <c r="P37" s="10"/>
      <c r="Q37" s="12"/>
      <c r="R37" s="13"/>
      <c r="S37" s="15"/>
      <c r="T37" s="13"/>
      <c r="U37" s="15"/>
      <c r="V37" s="13"/>
      <c r="W37" s="15"/>
      <c r="X37" s="13"/>
      <c r="Y37" s="15"/>
      <c r="Z37" s="13"/>
      <c r="AA37" s="15"/>
      <c r="AB37" s="13"/>
      <c r="AC37" s="15"/>
      <c r="AD37" s="13"/>
      <c r="AE37" s="18"/>
      <c r="AF37" s="5"/>
      <c r="AG37" s="22"/>
    </row>
    <row r="38" spans="1:33" s="1" customFormat="1" x14ac:dyDescent="0.25">
      <c r="A38" s="1">
        <v>34</v>
      </c>
      <c r="B38" s="31" t="e">
        <f>+#REF!</f>
        <v>#REF!</v>
      </c>
      <c r="C38" s="31" t="e">
        <f>+#REF!</f>
        <v>#REF!</v>
      </c>
      <c r="D38" s="32" t="e">
        <f>+#REF!</f>
        <v>#REF!</v>
      </c>
      <c r="E38" s="33" t="e">
        <f>+#REF!</f>
        <v>#REF!</v>
      </c>
      <c r="F38" s="25" t="e">
        <f>+#REF!</f>
        <v>#REF!</v>
      </c>
      <c r="G38" s="9"/>
      <c r="H38" s="10"/>
      <c r="I38" s="9"/>
      <c r="J38" s="10"/>
      <c r="K38" s="9"/>
      <c r="L38" s="10"/>
      <c r="M38" s="9"/>
      <c r="N38" s="10"/>
      <c r="O38" s="9"/>
      <c r="P38" s="10"/>
      <c r="Q38" s="12"/>
      <c r="R38" s="13"/>
      <c r="S38" s="15"/>
      <c r="T38" s="13"/>
      <c r="U38" s="15"/>
      <c r="V38" s="13"/>
      <c r="W38" s="15"/>
      <c r="X38" s="13"/>
      <c r="Y38" s="15"/>
      <c r="Z38" s="13"/>
      <c r="AA38" s="15"/>
      <c r="AB38" s="13"/>
      <c r="AC38" s="15"/>
      <c r="AD38" s="13"/>
      <c r="AE38" s="18"/>
      <c r="AF38" s="5"/>
      <c r="AG38" s="22"/>
    </row>
    <row r="39" spans="1:33" s="1" customFormat="1" x14ac:dyDescent="0.25">
      <c r="A39" s="1">
        <v>35</v>
      </c>
      <c r="B39" s="31" t="e">
        <f>+#REF!</f>
        <v>#REF!</v>
      </c>
      <c r="C39" s="31" t="e">
        <f>+#REF!</f>
        <v>#REF!</v>
      </c>
      <c r="D39" s="32" t="e">
        <f>+#REF!</f>
        <v>#REF!</v>
      </c>
      <c r="E39" s="33" t="e">
        <f>+#REF!</f>
        <v>#REF!</v>
      </c>
      <c r="F39" s="25" t="e">
        <f>+#REF!</f>
        <v>#REF!</v>
      </c>
      <c r="G39" s="9"/>
      <c r="H39" s="10"/>
      <c r="I39" s="9"/>
      <c r="J39" s="10"/>
      <c r="K39" s="9"/>
      <c r="L39" s="10"/>
      <c r="M39" s="9"/>
      <c r="N39" s="10"/>
      <c r="O39" s="9"/>
      <c r="P39" s="10"/>
      <c r="Q39" s="12"/>
      <c r="R39" s="13"/>
      <c r="S39" s="15"/>
      <c r="T39" s="13"/>
      <c r="U39" s="15"/>
      <c r="V39" s="13"/>
      <c r="W39" s="15"/>
      <c r="X39" s="13"/>
      <c r="Y39" s="15"/>
      <c r="Z39" s="13"/>
      <c r="AA39" s="15"/>
      <c r="AB39" s="13"/>
      <c r="AC39" s="15"/>
      <c r="AD39" s="13"/>
      <c r="AE39" s="18"/>
      <c r="AF39" s="5"/>
      <c r="AG39" s="22"/>
    </row>
    <row r="40" spans="1:33" s="1" customFormat="1" x14ac:dyDescent="0.25">
      <c r="A40" s="1">
        <v>36</v>
      </c>
      <c r="B40" s="31" t="e">
        <f>+#REF!</f>
        <v>#REF!</v>
      </c>
      <c r="C40" s="31" t="e">
        <f>+#REF!</f>
        <v>#REF!</v>
      </c>
      <c r="D40" s="32" t="e">
        <f>+#REF!</f>
        <v>#REF!</v>
      </c>
      <c r="E40" s="33" t="e">
        <f>+#REF!</f>
        <v>#REF!</v>
      </c>
      <c r="F40" s="25" t="e">
        <f>+#REF!</f>
        <v>#REF!</v>
      </c>
      <c r="G40" s="9"/>
      <c r="H40" s="10"/>
      <c r="I40" s="9"/>
      <c r="J40" s="10"/>
      <c r="K40" s="9"/>
      <c r="L40" s="10"/>
      <c r="M40" s="9"/>
      <c r="N40" s="10"/>
      <c r="O40" s="9"/>
      <c r="P40" s="10"/>
      <c r="Q40" s="12"/>
      <c r="R40" s="13"/>
      <c r="S40" s="15"/>
      <c r="T40" s="13"/>
      <c r="U40" s="15"/>
      <c r="V40" s="13"/>
      <c r="W40" s="15"/>
      <c r="X40" s="13"/>
      <c r="Y40" s="15"/>
      <c r="Z40" s="13"/>
      <c r="AA40" s="15"/>
      <c r="AB40" s="13"/>
      <c r="AC40" s="15"/>
      <c r="AD40" s="13"/>
      <c r="AE40" s="18"/>
      <c r="AF40" s="5"/>
      <c r="AG40" s="22"/>
    </row>
    <row r="41" spans="1:33" s="1" customFormat="1" x14ac:dyDescent="0.25">
      <c r="A41" s="1">
        <v>37</v>
      </c>
      <c r="B41" s="31" t="e">
        <f>+#REF!</f>
        <v>#REF!</v>
      </c>
      <c r="C41" s="31" t="e">
        <f>+#REF!</f>
        <v>#REF!</v>
      </c>
      <c r="D41" s="32" t="e">
        <f>+#REF!</f>
        <v>#REF!</v>
      </c>
      <c r="E41" s="33" t="e">
        <f>+#REF!</f>
        <v>#REF!</v>
      </c>
      <c r="F41" s="25" t="e">
        <f>+#REF!</f>
        <v>#REF!</v>
      </c>
      <c r="G41" s="9"/>
      <c r="H41" s="10"/>
      <c r="I41" s="9"/>
      <c r="J41" s="10"/>
      <c r="K41" s="9"/>
      <c r="L41" s="10"/>
      <c r="M41" s="9"/>
      <c r="N41" s="10"/>
      <c r="O41" s="9"/>
      <c r="P41" s="10"/>
      <c r="Q41" s="12"/>
      <c r="R41" s="13"/>
      <c r="S41" s="15"/>
      <c r="T41" s="13"/>
      <c r="U41" s="15"/>
      <c r="V41" s="13"/>
      <c r="W41" s="15"/>
      <c r="X41" s="13"/>
      <c r="Y41" s="15"/>
      <c r="Z41" s="13"/>
      <c r="AA41" s="15"/>
      <c r="AB41" s="13"/>
      <c r="AC41" s="15"/>
      <c r="AD41" s="13"/>
      <c r="AE41" s="18"/>
      <c r="AF41" s="5"/>
      <c r="AG41" s="22"/>
    </row>
    <row r="42" spans="1:33" s="1" customFormat="1" x14ac:dyDescent="0.25">
      <c r="A42" s="1">
        <v>38</v>
      </c>
      <c r="B42" s="31" t="e">
        <f>+#REF!</f>
        <v>#REF!</v>
      </c>
      <c r="C42" s="31" t="e">
        <f>+#REF!</f>
        <v>#REF!</v>
      </c>
      <c r="D42" s="32" t="e">
        <f>+#REF!</f>
        <v>#REF!</v>
      </c>
      <c r="E42" s="33" t="e">
        <f>+#REF!</f>
        <v>#REF!</v>
      </c>
      <c r="F42" s="25" t="e">
        <f>+#REF!</f>
        <v>#REF!</v>
      </c>
      <c r="G42" s="9"/>
      <c r="H42" s="10"/>
      <c r="I42" s="9"/>
      <c r="J42" s="10"/>
      <c r="K42" s="9"/>
      <c r="L42" s="10"/>
      <c r="M42" s="9"/>
      <c r="N42" s="10"/>
      <c r="O42" s="9"/>
      <c r="P42" s="10"/>
      <c r="Q42" s="12"/>
      <c r="R42" s="13"/>
      <c r="S42" s="15"/>
      <c r="T42" s="13"/>
      <c r="U42" s="15"/>
      <c r="V42" s="13"/>
      <c r="W42" s="15"/>
      <c r="X42" s="13"/>
      <c r="Y42" s="15"/>
      <c r="Z42" s="13"/>
      <c r="AA42" s="15"/>
      <c r="AB42" s="13"/>
      <c r="AC42" s="15"/>
      <c r="AD42" s="13"/>
      <c r="AE42" s="18"/>
      <c r="AF42" s="5"/>
      <c r="AG42" s="22"/>
    </row>
    <row r="43" spans="1:33" s="1" customFormat="1" x14ac:dyDescent="0.25">
      <c r="A43" s="1">
        <v>39</v>
      </c>
      <c r="B43" s="31" t="e">
        <f>+#REF!</f>
        <v>#REF!</v>
      </c>
      <c r="C43" s="31" t="e">
        <f>+#REF!</f>
        <v>#REF!</v>
      </c>
      <c r="D43" s="32" t="e">
        <f>+#REF!</f>
        <v>#REF!</v>
      </c>
      <c r="E43" s="33" t="e">
        <f>+#REF!</f>
        <v>#REF!</v>
      </c>
      <c r="F43" s="25" t="e">
        <f>+#REF!</f>
        <v>#REF!</v>
      </c>
      <c r="G43" s="9"/>
      <c r="H43" s="10"/>
      <c r="I43" s="9"/>
      <c r="J43" s="10"/>
      <c r="K43" s="9"/>
      <c r="L43" s="10"/>
      <c r="M43" s="9"/>
      <c r="N43" s="10"/>
      <c r="O43" s="9"/>
      <c r="P43" s="10"/>
      <c r="Q43" s="12"/>
      <c r="R43" s="13"/>
      <c r="S43" s="15"/>
      <c r="T43" s="13"/>
      <c r="U43" s="15"/>
      <c r="V43" s="13"/>
      <c r="W43" s="15"/>
      <c r="X43" s="13"/>
      <c r="Y43" s="15"/>
      <c r="Z43" s="13"/>
      <c r="AA43" s="15"/>
      <c r="AB43" s="13"/>
      <c r="AC43" s="15"/>
      <c r="AD43" s="13"/>
      <c r="AE43" s="18"/>
      <c r="AF43" s="5"/>
      <c r="AG43" s="22"/>
    </row>
    <row r="44" spans="1:33" s="1" customFormat="1" x14ac:dyDescent="0.25">
      <c r="A44" s="1">
        <v>40</v>
      </c>
      <c r="B44" s="31" t="e">
        <f>+#REF!</f>
        <v>#REF!</v>
      </c>
      <c r="C44" s="31" t="e">
        <f>+#REF!</f>
        <v>#REF!</v>
      </c>
      <c r="D44" s="32" t="e">
        <f>+#REF!</f>
        <v>#REF!</v>
      </c>
      <c r="E44" s="33" t="e">
        <f>+#REF!</f>
        <v>#REF!</v>
      </c>
      <c r="F44" s="25" t="e">
        <f>+#REF!</f>
        <v>#REF!</v>
      </c>
      <c r="G44" s="9"/>
      <c r="H44" s="10"/>
      <c r="I44" s="9"/>
      <c r="J44" s="10"/>
      <c r="K44" s="9"/>
      <c r="L44" s="10"/>
      <c r="M44" s="9"/>
      <c r="N44" s="10"/>
      <c r="O44" s="9"/>
      <c r="P44" s="10"/>
      <c r="Q44" s="12"/>
      <c r="R44" s="13"/>
      <c r="S44" s="15"/>
      <c r="T44" s="13"/>
      <c r="U44" s="15"/>
      <c r="V44" s="13"/>
      <c r="W44" s="15"/>
      <c r="X44" s="13"/>
      <c r="Y44" s="15"/>
      <c r="Z44" s="13"/>
      <c r="AA44" s="15"/>
      <c r="AB44" s="13"/>
      <c r="AC44" s="15"/>
      <c r="AD44" s="13"/>
      <c r="AE44" s="18"/>
      <c r="AF44" s="5"/>
      <c r="AG44" s="22"/>
    </row>
    <row r="45" spans="1:33" s="1" customFormat="1" x14ac:dyDescent="0.25">
      <c r="A45" s="1">
        <v>41</v>
      </c>
      <c r="B45" s="31" t="e">
        <f>+#REF!</f>
        <v>#REF!</v>
      </c>
      <c r="C45" s="31" t="e">
        <f>+#REF!</f>
        <v>#REF!</v>
      </c>
      <c r="D45" s="32" t="e">
        <f>+#REF!</f>
        <v>#REF!</v>
      </c>
      <c r="E45" s="33" t="e">
        <f>+#REF!</f>
        <v>#REF!</v>
      </c>
      <c r="F45" s="25" t="e">
        <f>+#REF!</f>
        <v>#REF!</v>
      </c>
      <c r="G45" s="9"/>
      <c r="H45" s="10"/>
      <c r="I45" s="9"/>
      <c r="J45" s="10"/>
      <c r="K45" s="9"/>
      <c r="L45" s="10"/>
      <c r="M45" s="9"/>
      <c r="N45" s="10"/>
      <c r="O45" s="9"/>
      <c r="P45" s="10"/>
      <c r="Q45" s="12"/>
      <c r="R45" s="13"/>
      <c r="S45" s="15"/>
      <c r="T45" s="13"/>
      <c r="U45" s="15"/>
      <c r="V45" s="13"/>
      <c r="W45" s="15"/>
      <c r="X45" s="13"/>
      <c r="Y45" s="15"/>
      <c r="Z45" s="13"/>
      <c r="AA45" s="15"/>
      <c r="AB45" s="13"/>
      <c r="AC45" s="15"/>
      <c r="AD45" s="13"/>
      <c r="AE45" s="18"/>
      <c r="AF45" s="5"/>
      <c r="AG45" s="22"/>
    </row>
    <row r="46" spans="1:33" s="1" customFormat="1" x14ac:dyDescent="0.25">
      <c r="A46" s="1">
        <v>42</v>
      </c>
      <c r="B46" s="31" t="e">
        <f>+#REF!</f>
        <v>#REF!</v>
      </c>
      <c r="C46" s="31" t="e">
        <f>+#REF!</f>
        <v>#REF!</v>
      </c>
      <c r="D46" s="32" t="e">
        <f>+#REF!</f>
        <v>#REF!</v>
      </c>
      <c r="E46" s="33" t="e">
        <f>+#REF!</f>
        <v>#REF!</v>
      </c>
      <c r="F46" s="25" t="e">
        <f>+#REF!</f>
        <v>#REF!</v>
      </c>
      <c r="G46" s="9"/>
      <c r="H46" s="10"/>
      <c r="I46" s="9"/>
      <c r="J46" s="10"/>
      <c r="K46" s="9"/>
      <c r="L46" s="10"/>
      <c r="M46" s="9"/>
      <c r="N46" s="10"/>
      <c r="O46" s="9"/>
      <c r="P46" s="10"/>
      <c r="Q46" s="12"/>
      <c r="R46" s="13"/>
      <c r="S46" s="15"/>
      <c r="T46" s="13"/>
      <c r="U46" s="15"/>
      <c r="V46" s="13"/>
      <c r="W46" s="15"/>
      <c r="X46" s="13"/>
      <c r="Y46" s="15"/>
      <c r="Z46" s="13"/>
      <c r="AA46" s="15"/>
      <c r="AB46" s="13"/>
      <c r="AC46" s="15"/>
      <c r="AD46" s="13"/>
      <c r="AE46" s="18"/>
      <c r="AF46" s="5"/>
      <c r="AG46" s="22"/>
    </row>
    <row r="47" spans="1:33" s="1" customFormat="1" x14ac:dyDescent="0.25">
      <c r="A47" s="1">
        <v>43</v>
      </c>
      <c r="B47" s="31" t="e">
        <f>+#REF!</f>
        <v>#REF!</v>
      </c>
      <c r="C47" s="31" t="e">
        <f>+#REF!</f>
        <v>#REF!</v>
      </c>
      <c r="D47" s="32" t="e">
        <f>+#REF!</f>
        <v>#REF!</v>
      </c>
      <c r="E47" s="33" t="e">
        <f>+#REF!</f>
        <v>#REF!</v>
      </c>
      <c r="F47" s="25" t="e">
        <f>+#REF!</f>
        <v>#REF!</v>
      </c>
      <c r="G47" s="9"/>
      <c r="H47" s="10"/>
      <c r="I47" s="9"/>
      <c r="J47" s="10"/>
      <c r="K47" s="9"/>
      <c r="L47" s="10"/>
      <c r="M47" s="9"/>
      <c r="N47" s="10"/>
      <c r="O47" s="9"/>
      <c r="P47" s="10"/>
      <c r="Q47" s="12"/>
      <c r="R47" s="13"/>
      <c r="S47" s="15"/>
      <c r="T47" s="13"/>
      <c r="U47" s="15"/>
      <c r="V47" s="13"/>
      <c r="W47" s="15"/>
      <c r="X47" s="13"/>
      <c r="Y47" s="15"/>
      <c r="Z47" s="13"/>
      <c r="AA47" s="15"/>
      <c r="AB47" s="13"/>
      <c r="AC47" s="15"/>
      <c r="AD47" s="13"/>
      <c r="AE47" s="18"/>
      <c r="AF47" s="5"/>
      <c r="AG47" s="22"/>
    </row>
    <row r="48" spans="1:33" s="1" customFormat="1" x14ac:dyDescent="0.25">
      <c r="A48" s="1">
        <v>44</v>
      </c>
      <c r="B48" s="31" t="e">
        <f>+#REF!</f>
        <v>#REF!</v>
      </c>
      <c r="C48" s="31" t="e">
        <f>+#REF!</f>
        <v>#REF!</v>
      </c>
      <c r="D48" s="32" t="e">
        <f>+#REF!</f>
        <v>#REF!</v>
      </c>
      <c r="E48" s="33" t="e">
        <f>+#REF!</f>
        <v>#REF!</v>
      </c>
      <c r="F48" s="25" t="e">
        <f>+#REF!</f>
        <v>#REF!</v>
      </c>
      <c r="G48" s="9"/>
      <c r="H48" s="10"/>
      <c r="I48" s="9"/>
      <c r="J48" s="10"/>
      <c r="K48" s="9"/>
      <c r="L48" s="10"/>
      <c r="M48" s="9"/>
      <c r="N48" s="10"/>
      <c r="O48" s="9"/>
      <c r="P48" s="10"/>
      <c r="Q48" s="12"/>
      <c r="R48" s="13"/>
      <c r="S48" s="15"/>
      <c r="T48" s="13"/>
      <c r="U48" s="15"/>
      <c r="V48" s="13"/>
      <c r="W48" s="15"/>
      <c r="X48" s="13"/>
      <c r="Y48" s="15"/>
      <c r="Z48" s="13"/>
      <c r="AA48" s="15"/>
      <c r="AB48" s="13"/>
      <c r="AC48" s="15"/>
      <c r="AD48" s="13"/>
      <c r="AE48" s="18"/>
      <c r="AF48" s="5"/>
      <c r="AG48" s="22"/>
    </row>
    <row r="49" spans="1:33" s="1" customFormat="1" x14ac:dyDescent="0.25">
      <c r="A49" s="1">
        <v>45</v>
      </c>
      <c r="B49" s="31" t="e">
        <f>+#REF!</f>
        <v>#REF!</v>
      </c>
      <c r="C49" s="31" t="e">
        <f>+#REF!</f>
        <v>#REF!</v>
      </c>
      <c r="D49" s="32" t="e">
        <f>+#REF!</f>
        <v>#REF!</v>
      </c>
      <c r="E49" s="33" t="e">
        <f>+#REF!</f>
        <v>#REF!</v>
      </c>
      <c r="F49" s="25" t="e">
        <f>+#REF!</f>
        <v>#REF!</v>
      </c>
      <c r="G49" s="9"/>
      <c r="H49" s="10"/>
      <c r="I49" s="9"/>
      <c r="J49" s="10"/>
      <c r="K49" s="9"/>
      <c r="L49" s="10"/>
      <c r="M49" s="9"/>
      <c r="N49" s="10"/>
      <c r="O49" s="9"/>
      <c r="P49" s="10"/>
      <c r="Q49" s="12"/>
      <c r="R49" s="13"/>
      <c r="S49" s="15"/>
      <c r="T49" s="13"/>
      <c r="U49" s="15"/>
      <c r="V49" s="13"/>
      <c r="W49" s="15"/>
      <c r="X49" s="13"/>
      <c r="Y49" s="15"/>
      <c r="Z49" s="13"/>
      <c r="AA49" s="15"/>
      <c r="AB49" s="13"/>
      <c r="AC49" s="15"/>
      <c r="AD49" s="13"/>
      <c r="AE49" s="18"/>
      <c r="AF49" s="5"/>
      <c r="AG49" s="22"/>
    </row>
    <row r="50" spans="1:33" s="1" customFormat="1" x14ac:dyDescent="0.25">
      <c r="A50" s="1">
        <v>46</v>
      </c>
      <c r="B50" s="31" t="e">
        <f>+#REF!</f>
        <v>#REF!</v>
      </c>
      <c r="C50" s="31" t="e">
        <f>+#REF!</f>
        <v>#REF!</v>
      </c>
      <c r="D50" s="32" t="e">
        <f>+#REF!</f>
        <v>#REF!</v>
      </c>
      <c r="E50" s="33" t="e">
        <f>+#REF!</f>
        <v>#REF!</v>
      </c>
      <c r="F50" s="25" t="e">
        <f>+#REF!</f>
        <v>#REF!</v>
      </c>
      <c r="G50" s="9"/>
      <c r="H50" s="10"/>
      <c r="I50" s="9"/>
      <c r="J50" s="10"/>
      <c r="K50" s="9"/>
      <c r="L50" s="10"/>
      <c r="M50" s="9"/>
      <c r="N50" s="10"/>
      <c r="O50" s="9"/>
      <c r="P50" s="10"/>
      <c r="Q50" s="12"/>
      <c r="R50" s="13"/>
      <c r="S50" s="15"/>
      <c r="T50" s="13"/>
      <c r="U50" s="15"/>
      <c r="V50" s="13"/>
      <c r="W50" s="15"/>
      <c r="X50" s="13"/>
      <c r="Y50" s="15"/>
      <c r="Z50" s="13"/>
      <c r="AA50" s="15"/>
      <c r="AB50" s="13"/>
      <c r="AC50" s="15"/>
      <c r="AD50" s="13"/>
      <c r="AE50" s="18"/>
      <c r="AF50" s="5"/>
      <c r="AG50" s="22"/>
    </row>
    <row r="51" spans="1:33" s="1" customFormat="1" x14ac:dyDescent="0.25">
      <c r="A51" s="1">
        <v>47</v>
      </c>
      <c r="B51" s="31" t="e">
        <f>+#REF!</f>
        <v>#REF!</v>
      </c>
      <c r="C51" s="31" t="e">
        <f>+#REF!</f>
        <v>#REF!</v>
      </c>
      <c r="D51" s="32" t="e">
        <f>+#REF!</f>
        <v>#REF!</v>
      </c>
      <c r="E51" s="33" t="e">
        <f>+#REF!</f>
        <v>#REF!</v>
      </c>
      <c r="F51" s="25" t="e">
        <f>+#REF!</f>
        <v>#REF!</v>
      </c>
      <c r="G51" s="9"/>
      <c r="H51" s="10"/>
      <c r="I51" s="9"/>
      <c r="J51" s="10"/>
      <c r="K51" s="9"/>
      <c r="L51" s="10"/>
      <c r="M51" s="9"/>
      <c r="N51" s="10"/>
      <c r="O51" s="9"/>
      <c r="P51" s="10"/>
      <c r="Q51" s="12"/>
      <c r="R51" s="13"/>
      <c r="S51" s="15"/>
      <c r="T51" s="13"/>
      <c r="U51" s="15"/>
      <c r="V51" s="13"/>
      <c r="W51" s="15"/>
      <c r="X51" s="13"/>
      <c r="Y51" s="15"/>
      <c r="Z51" s="13"/>
      <c r="AA51" s="15"/>
      <c r="AB51" s="13"/>
      <c r="AC51" s="15"/>
      <c r="AD51" s="13"/>
      <c r="AE51" s="18"/>
      <c r="AF51" s="5"/>
      <c r="AG51" s="22"/>
    </row>
    <row r="52" spans="1:33" s="1" customFormat="1" x14ac:dyDescent="0.25">
      <c r="A52" s="1">
        <v>48</v>
      </c>
      <c r="B52" s="31" t="e">
        <f>+#REF!</f>
        <v>#REF!</v>
      </c>
      <c r="C52" s="31" t="e">
        <f>+#REF!</f>
        <v>#REF!</v>
      </c>
      <c r="D52" s="32" t="e">
        <f>+#REF!</f>
        <v>#REF!</v>
      </c>
      <c r="E52" s="33" t="e">
        <f>+#REF!</f>
        <v>#REF!</v>
      </c>
      <c r="F52" s="25" t="e">
        <f>+#REF!</f>
        <v>#REF!</v>
      </c>
      <c r="G52" s="9"/>
      <c r="H52" s="10"/>
      <c r="I52" s="9"/>
      <c r="J52" s="10"/>
      <c r="K52" s="9"/>
      <c r="L52" s="10"/>
      <c r="M52" s="9"/>
      <c r="N52" s="10"/>
      <c r="O52" s="9"/>
      <c r="P52" s="10"/>
      <c r="Q52" s="12"/>
      <c r="R52" s="13"/>
      <c r="S52" s="15"/>
      <c r="T52" s="13"/>
      <c r="U52" s="15"/>
      <c r="V52" s="13"/>
      <c r="W52" s="15"/>
      <c r="X52" s="13"/>
      <c r="Y52" s="15"/>
      <c r="Z52" s="13"/>
      <c r="AA52" s="15"/>
      <c r="AB52" s="13"/>
      <c r="AC52" s="15"/>
      <c r="AD52" s="13"/>
      <c r="AE52" s="18"/>
      <c r="AF52" s="5"/>
      <c r="AG52" s="22"/>
    </row>
    <row r="53" spans="1:33" s="1" customFormat="1" x14ac:dyDescent="0.25">
      <c r="A53" s="1">
        <v>49</v>
      </c>
      <c r="B53" s="31" t="e">
        <f>+#REF!</f>
        <v>#REF!</v>
      </c>
      <c r="C53" s="31" t="e">
        <f>+#REF!</f>
        <v>#REF!</v>
      </c>
      <c r="D53" s="32" t="e">
        <f>+#REF!</f>
        <v>#REF!</v>
      </c>
      <c r="E53" s="33" t="e">
        <f>+#REF!</f>
        <v>#REF!</v>
      </c>
      <c r="F53" s="25" t="e">
        <f>+#REF!</f>
        <v>#REF!</v>
      </c>
      <c r="G53" s="9"/>
      <c r="H53" s="10"/>
      <c r="I53" s="9"/>
      <c r="J53" s="10"/>
      <c r="K53" s="9"/>
      <c r="L53" s="10"/>
      <c r="M53" s="9"/>
      <c r="N53" s="10"/>
      <c r="O53" s="9"/>
      <c r="P53" s="10"/>
      <c r="Q53" s="12"/>
      <c r="R53" s="13"/>
      <c r="S53" s="15"/>
      <c r="T53" s="13"/>
      <c r="U53" s="15"/>
      <c r="V53" s="13"/>
      <c r="W53" s="15"/>
      <c r="X53" s="13"/>
      <c r="Y53" s="15"/>
      <c r="Z53" s="13"/>
      <c r="AA53" s="15"/>
      <c r="AB53" s="13"/>
      <c r="AC53" s="15"/>
      <c r="AD53" s="13"/>
      <c r="AE53" s="18"/>
      <c r="AF53" s="5"/>
      <c r="AG53" s="22"/>
    </row>
    <row r="54" spans="1:33" s="1" customFormat="1" x14ac:dyDescent="0.25">
      <c r="A54" s="1">
        <v>50</v>
      </c>
      <c r="B54" s="31" t="e">
        <f>+#REF!</f>
        <v>#REF!</v>
      </c>
      <c r="C54" s="31" t="e">
        <f>+#REF!</f>
        <v>#REF!</v>
      </c>
      <c r="D54" s="32" t="e">
        <f>+#REF!</f>
        <v>#REF!</v>
      </c>
      <c r="E54" s="33" t="e">
        <f>+#REF!</f>
        <v>#REF!</v>
      </c>
      <c r="F54" s="25" t="e">
        <f>+#REF!</f>
        <v>#REF!</v>
      </c>
      <c r="G54" s="9"/>
      <c r="H54" s="10"/>
      <c r="I54" s="9"/>
      <c r="J54" s="10"/>
      <c r="K54" s="9"/>
      <c r="L54" s="10"/>
      <c r="M54" s="9"/>
      <c r="N54" s="10"/>
      <c r="O54" s="9"/>
      <c r="P54" s="10"/>
      <c r="Q54" s="12"/>
      <c r="R54" s="13"/>
      <c r="S54" s="15"/>
      <c r="T54" s="13"/>
      <c r="U54" s="15"/>
      <c r="V54" s="13"/>
      <c r="W54" s="15"/>
      <c r="X54" s="13"/>
      <c r="Y54" s="15"/>
      <c r="Z54" s="13"/>
      <c r="AA54" s="15"/>
      <c r="AB54" s="13"/>
      <c r="AC54" s="15"/>
      <c r="AD54" s="13"/>
      <c r="AE54" s="18"/>
      <c r="AF54" s="5"/>
      <c r="AG54" s="22"/>
    </row>
    <row r="55" spans="1:33" s="1" customFormat="1" x14ac:dyDescent="0.25">
      <c r="A55" s="1">
        <v>51</v>
      </c>
      <c r="B55" s="31" t="e">
        <f>+#REF!</f>
        <v>#REF!</v>
      </c>
      <c r="C55" s="31" t="e">
        <f>+#REF!</f>
        <v>#REF!</v>
      </c>
      <c r="D55" s="32" t="e">
        <f>+#REF!</f>
        <v>#REF!</v>
      </c>
      <c r="E55" s="33" t="e">
        <f>+#REF!</f>
        <v>#REF!</v>
      </c>
      <c r="F55" s="25" t="e">
        <f>+#REF!</f>
        <v>#REF!</v>
      </c>
      <c r="G55" s="9"/>
      <c r="H55" s="10"/>
      <c r="I55" s="9"/>
      <c r="J55" s="10"/>
      <c r="K55" s="9"/>
      <c r="L55" s="10"/>
      <c r="M55" s="9"/>
      <c r="N55" s="10"/>
      <c r="O55" s="9"/>
      <c r="P55" s="10"/>
      <c r="Q55" s="12"/>
      <c r="R55" s="13"/>
      <c r="S55" s="15"/>
      <c r="T55" s="13"/>
      <c r="U55" s="15"/>
      <c r="V55" s="13"/>
      <c r="W55" s="15"/>
      <c r="X55" s="13"/>
      <c r="Y55" s="15"/>
      <c r="Z55" s="13"/>
      <c r="AA55" s="15"/>
      <c r="AB55" s="13"/>
      <c r="AC55" s="15"/>
      <c r="AD55" s="13"/>
      <c r="AE55" s="18"/>
      <c r="AF55" s="5"/>
      <c r="AG55" s="22"/>
    </row>
    <row r="56" spans="1:33" s="1" customFormat="1" x14ac:dyDescent="0.25">
      <c r="A56" s="1">
        <v>52</v>
      </c>
      <c r="B56" s="31" t="e">
        <f>+#REF!</f>
        <v>#REF!</v>
      </c>
      <c r="C56" s="31" t="e">
        <f>+#REF!</f>
        <v>#REF!</v>
      </c>
      <c r="D56" s="32" t="e">
        <f>+#REF!</f>
        <v>#REF!</v>
      </c>
      <c r="E56" s="33" t="e">
        <f>+#REF!</f>
        <v>#REF!</v>
      </c>
      <c r="F56" s="25" t="e">
        <f>+#REF!</f>
        <v>#REF!</v>
      </c>
      <c r="G56" s="9"/>
      <c r="H56" s="10"/>
      <c r="I56" s="9"/>
      <c r="J56" s="10"/>
      <c r="K56" s="9"/>
      <c r="L56" s="10"/>
      <c r="M56" s="9"/>
      <c r="N56" s="10"/>
      <c r="O56" s="9"/>
      <c r="P56" s="10"/>
      <c r="Q56" s="12"/>
      <c r="R56" s="13"/>
      <c r="S56" s="15"/>
      <c r="T56" s="13"/>
      <c r="U56" s="15"/>
      <c r="V56" s="13"/>
      <c r="W56" s="15"/>
      <c r="X56" s="13"/>
      <c r="Y56" s="15"/>
      <c r="Z56" s="13"/>
      <c r="AA56" s="15"/>
      <c r="AB56" s="13"/>
      <c r="AC56" s="15"/>
      <c r="AD56" s="13"/>
      <c r="AE56" s="18"/>
      <c r="AF56" s="5"/>
      <c r="AG56" s="22"/>
    </row>
    <row r="57" spans="1:33" s="1" customFormat="1" x14ac:dyDescent="0.25">
      <c r="A57" s="1">
        <v>53</v>
      </c>
      <c r="B57" s="31" t="e">
        <f>+#REF!</f>
        <v>#REF!</v>
      </c>
      <c r="C57" s="31" t="e">
        <f>+#REF!</f>
        <v>#REF!</v>
      </c>
      <c r="D57" s="32" t="e">
        <f>+#REF!</f>
        <v>#REF!</v>
      </c>
      <c r="E57" s="33" t="e">
        <f>+#REF!</f>
        <v>#REF!</v>
      </c>
      <c r="F57" s="25" t="e">
        <f>+#REF!</f>
        <v>#REF!</v>
      </c>
      <c r="G57" s="9"/>
      <c r="H57" s="10"/>
      <c r="I57" s="9"/>
      <c r="J57" s="10"/>
      <c r="K57" s="9"/>
      <c r="L57" s="10"/>
      <c r="M57" s="9"/>
      <c r="N57" s="10"/>
      <c r="O57" s="9"/>
      <c r="P57" s="10"/>
      <c r="Q57" s="12"/>
      <c r="R57" s="13"/>
      <c r="S57" s="15"/>
      <c r="T57" s="13"/>
      <c r="U57" s="15"/>
      <c r="V57" s="13"/>
      <c r="W57" s="15"/>
      <c r="X57" s="13"/>
      <c r="Y57" s="15"/>
      <c r="Z57" s="13"/>
      <c r="AA57" s="15"/>
      <c r="AB57" s="13"/>
      <c r="AC57" s="15"/>
      <c r="AD57" s="13"/>
      <c r="AE57" s="18"/>
      <c r="AF57" s="5"/>
      <c r="AG57" s="22"/>
    </row>
    <row r="58" spans="1:33" s="1" customFormat="1" x14ac:dyDescent="0.25">
      <c r="A58" s="1">
        <v>54</v>
      </c>
      <c r="B58" s="31" t="e">
        <f>+#REF!</f>
        <v>#REF!</v>
      </c>
      <c r="C58" s="31" t="e">
        <f>+#REF!</f>
        <v>#REF!</v>
      </c>
      <c r="D58" s="32" t="e">
        <f>+#REF!</f>
        <v>#REF!</v>
      </c>
      <c r="E58" s="33" t="e">
        <f>+#REF!</f>
        <v>#REF!</v>
      </c>
      <c r="F58" s="25" t="e">
        <f>+#REF!</f>
        <v>#REF!</v>
      </c>
      <c r="G58" s="9"/>
      <c r="H58" s="10"/>
      <c r="I58" s="9"/>
      <c r="J58" s="10"/>
      <c r="K58" s="9"/>
      <c r="L58" s="10"/>
      <c r="M58" s="9"/>
      <c r="N58" s="10"/>
      <c r="O58" s="9"/>
      <c r="P58" s="10"/>
      <c r="Q58" s="12"/>
      <c r="R58" s="13"/>
      <c r="S58" s="15"/>
      <c r="T58" s="13"/>
      <c r="U58" s="15"/>
      <c r="V58" s="13"/>
      <c r="W58" s="15"/>
      <c r="X58" s="13"/>
      <c r="Y58" s="15"/>
      <c r="Z58" s="13"/>
      <c r="AA58" s="15"/>
      <c r="AB58" s="13"/>
      <c r="AC58" s="15"/>
      <c r="AD58" s="13"/>
      <c r="AE58" s="18"/>
      <c r="AF58" s="5"/>
      <c r="AG58" s="22"/>
    </row>
    <row r="59" spans="1:33" s="1" customFormat="1" x14ac:dyDescent="0.25">
      <c r="A59" s="1">
        <v>55</v>
      </c>
      <c r="B59" s="31" t="e">
        <f>+#REF!</f>
        <v>#REF!</v>
      </c>
      <c r="C59" s="31" t="e">
        <f>+#REF!</f>
        <v>#REF!</v>
      </c>
      <c r="D59" s="32" t="e">
        <f>+#REF!</f>
        <v>#REF!</v>
      </c>
      <c r="E59" s="33" t="e">
        <f>+#REF!</f>
        <v>#REF!</v>
      </c>
      <c r="F59" s="25" t="e">
        <f>+#REF!</f>
        <v>#REF!</v>
      </c>
      <c r="G59" s="9"/>
      <c r="H59" s="10"/>
      <c r="I59" s="9"/>
      <c r="J59" s="10"/>
      <c r="K59" s="9"/>
      <c r="L59" s="10"/>
      <c r="M59" s="9"/>
      <c r="N59" s="10"/>
      <c r="O59" s="9"/>
      <c r="P59" s="10"/>
      <c r="Q59" s="12"/>
      <c r="R59" s="13"/>
      <c r="S59" s="15"/>
      <c r="T59" s="13"/>
      <c r="U59" s="15"/>
      <c r="V59" s="13"/>
      <c r="W59" s="15"/>
      <c r="X59" s="13"/>
      <c r="Y59" s="15"/>
      <c r="Z59" s="13"/>
      <c r="AA59" s="15"/>
      <c r="AB59" s="13"/>
      <c r="AC59" s="15"/>
      <c r="AD59" s="13"/>
      <c r="AE59" s="18"/>
      <c r="AF59" s="5"/>
      <c r="AG59" s="22"/>
    </row>
    <row r="60" spans="1:33" s="1" customFormat="1" x14ac:dyDescent="0.25">
      <c r="A60" s="1">
        <v>56</v>
      </c>
      <c r="B60" s="31" t="e">
        <f>+#REF!</f>
        <v>#REF!</v>
      </c>
      <c r="C60" s="31" t="e">
        <f>+#REF!</f>
        <v>#REF!</v>
      </c>
      <c r="D60" s="32" t="e">
        <f>+#REF!</f>
        <v>#REF!</v>
      </c>
      <c r="E60" s="33" t="e">
        <f>+#REF!</f>
        <v>#REF!</v>
      </c>
      <c r="F60" s="25" t="e">
        <f>+#REF!</f>
        <v>#REF!</v>
      </c>
      <c r="G60" s="9"/>
      <c r="H60" s="10"/>
      <c r="I60" s="9"/>
      <c r="J60" s="10"/>
      <c r="K60" s="9"/>
      <c r="L60" s="10"/>
      <c r="M60" s="9"/>
      <c r="N60" s="10"/>
      <c r="O60" s="9"/>
      <c r="P60" s="10"/>
      <c r="Q60" s="12"/>
      <c r="R60" s="13"/>
      <c r="S60" s="15"/>
      <c r="T60" s="13"/>
      <c r="U60" s="15"/>
      <c r="V60" s="13"/>
      <c r="W60" s="15"/>
      <c r="X60" s="13"/>
      <c r="Y60" s="15"/>
      <c r="Z60" s="13"/>
      <c r="AA60" s="15"/>
      <c r="AB60" s="13"/>
      <c r="AC60" s="15"/>
      <c r="AD60" s="13"/>
      <c r="AE60" s="18"/>
      <c r="AF60" s="5"/>
      <c r="AG60" s="22"/>
    </row>
    <row r="61" spans="1:33" s="1" customFormat="1" x14ac:dyDescent="0.25">
      <c r="A61" s="1">
        <v>57</v>
      </c>
      <c r="B61" s="31" t="e">
        <f>+#REF!</f>
        <v>#REF!</v>
      </c>
      <c r="C61" s="31" t="e">
        <f>+#REF!</f>
        <v>#REF!</v>
      </c>
      <c r="D61" s="32" t="e">
        <f>+#REF!</f>
        <v>#REF!</v>
      </c>
      <c r="E61" s="33" t="e">
        <f>+#REF!</f>
        <v>#REF!</v>
      </c>
      <c r="F61" s="25" t="e">
        <f>+#REF!</f>
        <v>#REF!</v>
      </c>
      <c r="G61" s="9"/>
      <c r="H61" s="10"/>
      <c r="I61" s="9"/>
      <c r="J61" s="10"/>
      <c r="K61" s="9"/>
      <c r="L61" s="10"/>
      <c r="M61" s="9"/>
      <c r="N61" s="10"/>
      <c r="O61" s="9"/>
      <c r="P61" s="10"/>
      <c r="Q61" s="12"/>
      <c r="R61" s="13"/>
      <c r="S61" s="15"/>
      <c r="T61" s="13"/>
      <c r="U61" s="15"/>
      <c r="V61" s="13"/>
      <c r="W61" s="15"/>
      <c r="X61" s="13"/>
      <c r="Y61" s="15"/>
      <c r="Z61" s="13"/>
      <c r="AA61" s="15"/>
      <c r="AB61" s="13"/>
      <c r="AC61" s="15"/>
      <c r="AD61" s="13"/>
      <c r="AE61" s="18"/>
      <c r="AF61" s="5"/>
      <c r="AG61" s="22"/>
    </row>
    <row r="62" spans="1:33" s="1" customFormat="1" x14ac:dyDescent="0.25">
      <c r="A62" s="1">
        <v>58</v>
      </c>
      <c r="B62" s="31" t="e">
        <f>+#REF!</f>
        <v>#REF!</v>
      </c>
      <c r="C62" s="31" t="e">
        <f>+#REF!</f>
        <v>#REF!</v>
      </c>
      <c r="D62" s="32" t="e">
        <f>+#REF!</f>
        <v>#REF!</v>
      </c>
      <c r="E62" s="33" t="e">
        <f>+#REF!</f>
        <v>#REF!</v>
      </c>
      <c r="F62" s="25" t="e">
        <f>+#REF!</f>
        <v>#REF!</v>
      </c>
      <c r="G62" s="9"/>
      <c r="H62" s="10"/>
      <c r="I62" s="9"/>
      <c r="J62" s="10"/>
      <c r="K62" s="9"/>
      <c r="L62" s="10"/>
      <c r="M62" s="9"/>
      <c r="N62" s="10"/>
      <c r="O62" s="9"/>
      <c r="P62" s="10"/>
      <c r="Q62" s="12"/>
      <c r="R62" s="13"/>
      <c r="S62" s="15"/>
      <c r="T62" s="13"/>
      <c r="U62" s="15"/>
      <c r="V62" s="13"/>
      <c r="W62" s="15"/>
      <c r="X62" s="13"/>
      <c r="Y62" s="15"/>
      <c r="Z62" s="13"/>
      <c r="AA62" s="15"/>
      <c r="AB62" s="13"/>
      <c r="AC62" s="15"/>
      <c r="AD62" s="13"/>
      <c r="AE62" s="18"/>
      <c r="AF62" s="5"/>
      <c r="AG62" s="22"/>
    </row>
    <row r="63" spans="1:33" s="1" customFormat="1" x14ac:dyDescent="0.25">
      <c r="A63" s="1">
        <v>59</v>
      </c>
      <c r="B63" s="31" t="e">
        <f>+#REF!</f>
        <v>#REF!</v>
      </c>
      <c r="C63" s="31" t="e">
        <f>+#REF!</f>
        <v>#REF!</v>
      </c>
      <c r="D63" s="32" t="e">
        <f>+#REF!</f>
        <v>#REF!</v>
      </c>
      <c r="E63" s="33" t="e">
        <f>+#REF!</f>
        <v>#REF!</v>
      </c>
      <c r="F63" s="25" t="e">
        <f>+#REF!</f>
        <v>#REF!</v>
      </c>
      <c r="G63" s="9"/>
      <c r="H63" s="10"/>
      <c r="I63" s="9"/>
      <c r="J63" s="10"/>
      <c r="K63" s="9"/>
      <c r="L63" s="10"/>
      <c r="M63" s="9"/>
      <c r="N63" s="10"/>
      <c r="O63" s="9"/>
      <c r="P63" s="10"/>
      <c r="Q63" s="12"/>
      <c r="R63" s="13"/>
      <c r="S63" s="15"/>
      <c r="T63" s="13"/>
      <c r="U63" s="15"/>
      <c r="V63" s="13"/>
      <c r="W63" s="15"/>
      <c r="X63" s="13"/>
      <c r="Y63" s="15"/>
      <c r="Z63" s="13"/>
      <c r="AA63" s="15"/>
      <c r="AB63" s="13"/>
      <c r="AC63" s="15"/>
      <c r="AD63" s="13"/>
      <c r="AE63" s="18"/>
      <c r="AF63" s="5"/>
      <c r="AG63" s="22"/>
    </row>
    <row r="64" spans="1:33" s="1" customFormat="1" x14ac:dyDescent="0.25">
      <c r="A64" s="1">
        <v>60</v>
      </c>
      <c r="B64" s="31" t="e">
        <f>+#REF!</f>
        <v>#REF!</v>
      </c>
      <c r="C64" s="31" t="e">
        <f>+#REF!</f>
        <v>#REF!</v>
      </c>
      <c r="D64" s="32" t="e">
        <f>+#REF!</f>
        <v>#REF!</v>
      </c>
      <c r="E64" s="33" t="e">
        <f>+#REF!</f>
        <v>#REF!</v>
      </c>
      <c r="F64" s="25" t="e">
        <f>+#REF!</f>
        <v>#REF!</v>
      </c>
      <c r="G64" s="9"/>
      <c r="H64" s="10"/>
      <c r="I64" s="9"/>
      <c r="J64" s="10"/>
      <c r="K64" s="9"/>
      <c r="L64" s="10"/>
      <c r="M64" s="9"/>
      <c r="N64" s="10"/>
      <c r="O64" s="9"/>
      <c r="P64" s="10"/>
      <c r="Q64" s="12"/>
      <c r="R64" s="13"/>
      <c r="S64" s="15"/>
      <c r="T64" s="13"/>
      <c r="U64" s="15"/>
      <c r="V64" s="13"/>
      <c r="W64" s="15"/>
      <c r="X64" s="13"/>
      <c r="Y64" s="15"/>
      <c r="Z64" s="13"/>
      <c r="AA64" s="15"/>
      <c r="AB64" s="13"/>
      <c r="AC64" s="15"/>
      <c r="AD64" s="13"/>
      <c r="AE64" s="18"/>
      <c r="AF64" s="5"/>
      <c r="AG64" s="22"/>
    </row>
    <row r="65" spans="1:33" s="1" customFormat="1" x14ac:dyDescent="0.25">
      <c r="A65" s="1">
        <v>61</v>
      </c>
      <c r="B65" s="31" t="e">
        <f>+#REF!</f>
        <v>#REF!</v>
      </c>
      <c r="C65" s="31" t="e">
        <f>+#REF!</f>
        <v>#REF!</v>
      </c>
      <c r="D65" s="32" t="e">
        <f>+#REF!</f>
        <v>#REF!</v>
      </c>
      <c r="E65" s="33" t="e">
        <f>+#REF!</f>
        <v>#REF!</v>
      </c>
      <c r="F65" s="25" t="e">
        <f>+#REF!</f>
        <v>#REF!</v>
      </c>
      <c r="G65" s="9"/>
      <c r="H65" s="10"/>
      <c r="I65" s="9"/>
      <c r="J65" s="10"/>
      <c r="K65" s="9"/>
      <c r="L65" s="10"/>
      <c r="M65" s="9"/>
      <c r="N65" s="10"/>
      <c r="O65" s="9"/>
      <c r="P65" s="10"/>
      <c r="Q65" s="12"/>
      <c r="R65" s="13"/>
      <c r="S65" s="15"/>
      <c r="T65" s="13"/>
      <c r="U65" s="15"/>
      <c r="V65" s="13"/>
      <c r="W65" s="15"/>
      <c r="X65" s="13"/>
      <c r="Y65" s="15"/>
      <c r="Z65" s="13"/>
      <c r="AA65" s="15"/>
      <c r="AB65" s="13"/>
      <c r="AC65" s="15"/>
      <c r="AD65" s="13"/>
      <c r="AE65" s="18"/>
      <c r="AF65" s="5"/>
      <c r="AG65" s="22"/>
    </row>
    <row r="66" spans="1:33" s="1" customFormat="1" x14ac:dyDescent="0.25">
      <c r="A66" s="1">
        <v>62</v>
      </c>
      <c r="B66" s="31" t="e">
        <f>+#REF!</f>
        <v>#REF!</v>
      </c>
      <c r="C66" s="31" t="e">
        <f>+#REF!</f>
        <v>#REF!</v>
      </c>
      <c r="D66" s="32" t="e">
        <f>+#REF!</f>
        <v>#REF!</v>
      </c>
      <c r="E66" s="33" t="e">
        <f>+#REF!</f>
        <v>#REF!</v>
      </c>
      <c r="F66" s="25" t="e">
        <f>+#REF!</f>
        <v>#REF!</v>
      </c>
      <c r="G66" s="9"/>
      <c r="H66" s="10"/>
      <c r="I66" s="9"/>
      <c r="J66" s="10"/>
      <c r="K66" s="9"/>
      <c r="L66" s="10"/>
      <c r="M66" s="9"/>
      <c r="N66" s="10"/>
      <c r="O66" s="9"/>
      <c r="P66" s="10"/>
      <c r="Q66" s="12"/>
      <c r="R66" s="13"/>
      <c r="S66" s="15"/>
      <c r="T66" s="13"/>
      <c r="U66" s="15"/>
      <c r="V66" s="13"/>
      <c r="W66" s="15"/>
      <c r="X66" s="13"/>
      <c r="Y66" s="15"/>
      <c r="Z66" s="13"/>
      <c r="AA66" s="15"/>
      <c r="AB66" s="13"/>
      <c r="AC66" s="15"/>
      <c r="AD66" s="13"/>
      <c r="AE66" s="18"/>
      <c r="AF66" s="5"/>
      <c r="AG66" s="22"/>
    </row>
    <row r="67" spans="1:33" s="1" customFormat="1" x14ac:dyDescent="0.25">
      <c r="A67" s="1">
        <v>63</v>
      </c>
      <c r="B67" s="31" t="e">
        <f>+#REF!</f>
        <v>#REF!</v>
      </c>
      <c r="C67" s="31" t="e">
        <f>+#REF!</f>
        <v>#REF!</v>
      </c>
      <c r="D67" s="32" t="e">
        <f>+#REF!</f>
        <v>#REF!</v>
      </c>
      <c r="E67" s="33" t="e">
        <f>+#REF!</f>
        <v>#REF!</v>
      </c>
      <c r="F67" s="25" t="e">
        <f>+#REF!</f>
        <v>#REF!</v>
      </c>
      <c r="G67" s="9"/>
      <c r="H67" s="10"/>
      <c r="I67" s="9"/>
      <c r="J67" s="10"/>
      <c r="K67" s="9"/>
      <c r="L67" s="10"/>
      <c r="M67" s="9"/>
      <c r="N67" s="10"/>
      <c r="O67" s="9"/>
      <c r="P67" s="10"/>
      <c r="Q67" s="12"/>
      <c r="R67" s="13"/>
      <c r="S67" s="15"/>
      <c r="T67" s="13"/>
      <c r="U67" s="15"/>
      <c r="V67" s="13"/>
      <c r="W67" s="15"/>
      <c r="X67" s="13"/>
      <c r="Y67" s="15"/>
      <c r="Z67" s="13"/>
      <c r="AA67" s="15"/>
      <c r="AB67" s="13"/>
      <c r="AC67" s="15"/>
      <c r="AD67" s="13"/>
      <c r="AE67" s="18"/>
      <c r="AF67" s="5"/>
      <c r="AG67" s="22"/>
    </row>
    <row r="68" spans="1:33" s="1" customFormat="1" x14ac:dyDescent="0.25">
      <c r="A68" s="1">
        <v>64</v>
      </c>
      <c r="B68" s="31" t="e">
        <f>+#REF!</f>
        <v>#REF!</v>
      </c>
      <c r="C68" s="31" t="e">
        <f>+#REF!</f>
        <v>#REF!</v>
      </c>
      <c r="D68" s="32" t="e">
        <f>+#REF!</f>
        <v>#REF!</v>
      </c>
      <c r="E68" s="33" t="e">
        <f>+#REF!</f>
        <v>#REF!</v>
      </c>
      <c r="F68" s="25" t="e">
        <f>+#REF!</f>
        <v>#REF!</v>
      </c>
      <c r="G68" s="9"/>
      <c r="H68" s="10"/>
      <c r="I68" s="9"/>
      <c r="J68" s="10"/>
      <c r="K68" s="9"/>
      <c r="L68" s="10"/>
      <c r="M68" s="9"/>
      <c r="N68" s="10"/>
      <c r="O68" s="9"/>
      <c r="P68" s="10"/>
      <c r="Q68" s="12"/>
      <c r="R68" s="13"/>
      <c r="S68" s="15"/>
      <c r="T68" s="13"/>
      <c r="U68" s="15"/>
      <c r="V68" s="13"/>
      <c r="W68" s="15"/>
      <c r="X68" s="13"/>
      <c r="Y68" s="15"/>
      <c r="Z68" s="13"/>
      <c r="AA68" s="15"/>
      <c r="AB68" s="13"/>
      <c r="AC68" s="15"/>
      <c r="AD68" s="13"/>
      <c r="AE68" s="18"/>
      <c r="AF68" s="5"/>
      <c r="AG68" s="22"/>
    </row>
    <row r="69" spans="1:33" s="1" customFormat="1" x14ac:dyDescent="0.25">
      <c r="A69" s="1">
        <v>65</v>
      </c>
      <c r="B69" s="31" t="e">
        <f>+#REF!</f>
        <v>#REF!</v>
      </c>
      <c r="C69" s="31" t="e">
        <f>+#REF!</f>
        <v>#REF!</v>
      </c>
      <c r="D69" s="32" t="e">
        <f>+#REF!</f>
        <v>#REF!</v>
      </c>
      <c r="E69" s="33" t="e">
        <f>+#REF!</f>
        <v>#REF!</v>
      </c>
      <c r="F69" s="25" t="e">
        <f>+#REF!</f>
        <v>#REF!</v>
      </c>
      <c r="G69" s="9"/>
      <c r="H69" s="10"/>
      <c r="I69" s="9"/>
      <c r="J69" s="10"/>
      <c r="K69" s="9"/>
      <c r="L69" s="10"/>
      <c r="M69" s="9"/>
      <c r="N69" s="10"/>
      <c r="O69" s="9"/>
      <c r="P69" s="10"/>
      <c r="Q69" s="12"/>
      <c r="R69" s="13"/>
      <c r="S69" s="15"/>
      <c r="T69" s="13"/>
      <c r="U69" s="15"/>
      <c r="V69" s="13"/>
      <c r="W69" s="15"/>
      <c r="X69" s="13"/>
      <c r="Y69" s="15"/>
      <c r="Z69" s="13"/>
      <c r="AA69" s="15"/>
      <c r="AB69" s="13"/>
      <c r="AC69" s="15"/>
      <c r="AD69" s="13"/>
      <c r="AE69" s="18"/>
      <c r="AF69" s="5"/>
      <c r="AG69" s="22"/>
    </row>
    <row r="70" spans="1:33" s="1" customFormat="1" x14ac:dyDescent="0.25">
      <c r="A70" s="1">
        <v>66</v>
      </c>
      <c r="B70" s="31" t="e">
        <f>+#REF!</f>
        <v>#REF!</v>
      </c>
      <c r="C70" s="31" t="e">
        <f>+#REF!</f>
        <v>#REF!</v>
      </c>
      <c r="D70" s="32" t="e">
        <f>+#REF!</f>
        <v>#REF!</v>
      </c>
      <c r="E70" s="33" t="e">
        <f>+#REF!</f>
        <v>#REF!</v>
      </c>
      <c r="F70" s="25" t="e">
        <f>+#REF!</f>
        <v>#REF!</v>
      </c>
      <c r="G70" s="9"/>
      <c r="H70" s="10"/>
      <c r="I70" s="9"/>
      <c r="J70" s="10"/>
      <c r="K70" s="9"/>
      <c r="L70" s="10"/>
      <c r="M70" s="9"/>
      <c r="N70" s="10"/>
      <c r="O70" s="9"/>
      <c r="P70" s="10"/>
      <c r="Q70" s="12"/>
      <c r="R70" s="13"/>
      <c r="S70" s="15"/>
      <c r="T70" s="13"/>
      <c r="U70" s="15"/>
      <c r="V70" s="13"/>
      <c r="W70" s="15"/>
      <c r="X70" s="13"/>
      <c r="Y70" s="15"/>
      <c r="Z70" s="13"/>
      <c r="AA70" s="15"/>
      <c r="AB70" s="13"/>
      <c r="AC70" s="15"/>
      <c r="AD70" s="13"/>
      <c r="AE70" s="18"/>
      <c r="AF70" s="5"/>
      <c r="AG70" s="22"/>
    </row>
    <row r="71" spans="1:33" s="1" customFormat="1" x14ac:dyDescent="0.25">
      <c r="A71" s="1">
        <v>67</v>
      </c>
      <c r="B71" s="31" t="e">
        <f>+#REF!</f>
        <v>#REF!</v>
      </c>
      <c r="C71" s="31" t="e">
        <f>+#REF!</f>
        <v>#REF!</v>
      </c>
      <c r="D71" s="32" t="e">
        <f>+#REF!</f>
        <v>#REF!</v>
      </c>
      <c r="E71" s="33" t="e">
        <f>+#REF!</f>
        <v>#REF!</v>
      </c>
      <c r="F71" s="25" t="e">
        <f>+#REF!</f>
        <v>#REF!</v>
      </c>
      <c r="G71" s="9"/>
      <c r="H71" s="10"/>
      <c r="I71" s="9"/>
      <c r="J71" s="10"/>
      <c r="K71" s="9"/>
      <c r="L71" s="10"/>
      <c r="M71" s="9"/>
      <c r="N71" s="10"/>
      <c r="O71" s="9"/>
      <c r="P71" s="10"/>
      <c r="Q71" s="12"/>
      <c r="R71" s="13"/>
      <c r="S71" s="15"/>
      <c r="T71" s="13"/>
      <c r="U71" s="15"/>
      <c r="V71" s="13"/>
      <c r="W71" s="15"/>
      <c r="X71" s="13"/>
      <c r="Y71" s="15"/>
      <c r="Z71" s="13"/>
      <c r="AA71" s="15"/>
      <c r="AB71" s="13"/>
      <c r="AC71" s="15"/>
      <c r="AD71" s="13"/>
      <c r="AE71" s="18"/>
      <c r="AF71" s="5"/>
      <c r="AG71" s="22"/>
    </row>
    <row r="72" spans="1:33" s="1" customFormat="1" x14ac:dyDescent="0.25">
      <c r="A72" s="1">
        <v>68</v>
      </c>
      <c r="B72" s="31" t="e">
        <f>+#REF!</f>
        <v>#REF!</v>
      </c>
      <c r="C72" s="31" t="e">
        <f>+#REF!</f>
        <v>#REF!</v>
      </c>
      <c r="D72" s="32" t="e">
        <f>+#REF!</f>
        <v>#REF!</v>
      </c>
      <c r="E72" s="33" t="e">
        <f>+#REF!</f>
        <v>#REF!</v>
      </c>
      <c r="F72" s="25" t="e">
        <f>+#REF!</f>
        <v>#REF!</v>
      </c>
      <c r="G72" s="9"/>
      <c r="H72" s="10"/>
      <c r="I72" s="9"/>
      <c r="J72" s="10"/>
      <c r="K72" s="9"/>
      <c r="L72" s="10"/>
      <c r="M72" s="9"/>
      <c r="N72" s="10"/>
      <c r="O72" s="9"/>
      <c r="P72" s="10"/>
      <c r="Q72" s="12"/>
      <c r="R72" s="13"/>
      <c r="S72" s="15"/>
      <c r="T72" s="13"/>
      <c r="U72" s="15"/>
      <c r="V72" s="13"/>
      <c r="W72" s="15"/>
      <c r="X72" s="13"/>
      <c r="Y72" s="15"/>
      <c r="Z72" s="13"/>
      <c r="AA72" s="15"/>
      <c r="AB72" s="13"/>
      <c r="AC72" s="15"/>
      <c r="AD72" s="13"/>
      <c r="AE72" s="18"/>
      <c r="AF72" s="5"/>
      <c r="AG72" s="22"/>
    </row>
    <row r="73" spans="1:33" s="1" customFormat="1" x14ac:dyDescent="0.25">
      <c r="A73" s="1">
        <v>69</v>
      </c>
      <c r="B73" s="31" t="e">
        <f>+#REF!</f>
        <v>#REF!</v>
      </c>
      <c r="C73" s="31" t="e">
        <f>+#REF!</f>
        <v>#REF!</v>
      </c>
      <c r="D73" s="32" t="e">
        <f>+#REF!</f>
        <v>#REF!</v>
      </c>
      <c r="E73" s="33" t="e">
        <f>+#REF!</f>
        <v>#REF!</v>
      </c>
      <c r="F73" s="25" t="e">
        <f>+#REF!</f>
        <v>#REF!</v>
      </c>
      <c r="G73" s="9"/>
      <c r="H73" s="10"/>
      <c r="I73" s="9"/>
      <c r="J73" s="10"/>
      <c r="K73" s="9"/>
      <c r="L73" s="10"/>
      <c r="M73" s="9"/>
      <c r="N73" s="10"/>
      <c r="O73" s="9"/>
      <c r="P73" s="10"/>
      <c r="Q73" s="12"/>
      <c r="R73" s="13"/>
      <c r="S73" s="15"/>
      <c r="T73" s="13"/>
      <c r="U73" s="15"/>
      <c r="V73" s="13"/>
      <c r="W73" s="15"/>
      <c r="X73" s="13"/>
      <c r="Y73" s="15"/>
      <c r="Z73" s="13"/>
      <c r="AA73" s="15"/>
      <c r="AB73" s="13"/>
      <c r="AC73" s="15"/>
      <c r="AD73" s="13"/>
      <c r="AE73" s="18"/>
      <c r="AF73" s="5"/>
      <c r="AG73" s="22"/>
    </row>
    <row r="74" spans="1:33" s="1" customFormat="1" x14ac:dyDescent="0.25">
      <c r="A74" s="1">
        <v>70</v>
      </c>
      <c r="B74" s="31" t="e">
        <f>+#REF!</f>
        <v>#REF!</v>
      </c>
      <c r="C74" s="31" t="e">
        <f>+#REF!</f>
        <v>#REF!</v>
      </c>
      <c r="D74" s="32" t="e">
        <f>+#REF!</f>
        <v>#REF!</v>
      </c>
      <c r="E74" s="33" t="e">
        <f>+#REF!</f>
        <v>#REF!</v>
      </c>
      <c r="F74" s="25" t="e">
        <f>+#REF!</f>
        <v>#REF!</v>
      </c>
      <c r="G74" s="9"/>
      <c r="H74" s="10"/>
      <c r="I74" s="9"/>
      <c r="J74" s="10"/>
      <c r="K74" s="9"/>
      <c r="L74" s="10"/>
      <c r="M74" s="9"/>
      <c r="N74" s="10"/>
      <c r="O74" s="9"/>
      <c r="P74" s="10"/>
      <c r="Q74" s="12"/>
      <c r="R74" s="13"/>
      <c r="S74" s="15"/>
      <c r="T74" s="13"/>
      <c r="U74" s="15"/>
      <c r="V74" s="13"/>
      <c r="W74" s="15"/>
      <c r="X74" s="13"/>
      <c r="Y74" s="15"/>
      <c r="Z74" s="13"/>
      <c r="AA74" s="15"/>
      <c r="AB74" s="13"/>
      <c r="AC74" s="15"/>
      <c r="AD74" s="13"/>
      <c r="AE74" s="18"/>
      <c r="AF74" s="5"/>
      <c r="AG74" s="22"/>
    </row>
    <row r="75" spans="1:33" s="1" customFormat="1" x14ac:dyDescent="0.25">
      <c r="A75" s="1">
        <v>71</v>
      </c>
      <c r="B75" s="31" t="e">
        <f>+#REF!</f>
        <v>#REF!</v>
      </c>
      <c r="C75" s="31" t="e">
        <f>+#REF!</f>
        <v>#REF!</v>
      </c>
      <c r="D75" s="32" t="e">
        <f>+#REF!</f>
        <v>#REF!</v>
      </c>
      <c r="E75" s="33" t="e">
        <f>+#REF!</f>
        <v>#REF!</v>
      </c>
      <c r="F75" s="25" t="e">
        <f>+#REF!</f>
        <v>#REF!</v>
      </c>
      <c r="G75" s="9"/>
      <c r="H75" s="10"/>
      <c r="I75" s="9"/>
      <c r="J75" s="10"/>
      <c r="K75" s="9"/>
      <c r="L75" s="10"/>
      <c r="M75" s="9"/>
      <c r="N75" s="10"/>
      <c r="O75" s="9"/>
      <c r="P75" s="10"/>
      <c r="Q75" s="12"/>
      <c r="R75" s="13"/>
      <c r="S75" s="15"/>
      <c r="T75" s="13"/>
      <c r="U75" s="15"/>
      <c r="V75" s="13"/>
      <c r="W75" s="15"/>
      <c r="X75" s="13"/>
      <c r="Y75" s="15"/>
      <c r="Z75" s="13"/>
      <c r="AA75" s="15"/>
      <c r="AB75" s="13"/>
      <c r="AC75" s="15"/>
      <c r="AD75" s="13"/>
      <c r="AE75" s="18"/>
      <c r="AF75" s="5"/>
      <c r="AG75" s="22"/>
    </row>
    <row r="76" spans="1:33" s="1" customFormat="1" x14ac:dyDescent="0.25">
      <c r="A76" s="1">
        <v>72</v>
      </c>
      <c r="B76" s="31" t="e">
        <f>+#REF!</f>
        <v>#REF!</v>
      </c>
      <c r="C76" s="31" t="e">
        <f>+#REF!</f>
        <v>#REF!</v>
      </c>
      <c r="D76" s="32" t="e">
        <f>+#REF!</f>
        <v>#REF!</v>
      </c>
      <c r="E76" s="33" t="e">
        <f>+#REF!</f>
        <v>#REF!</v>
      </c>
      <c r="F76" s="25" t="e">
        <f>+#REF!</f>
        <v>#REF!</v>
      </c>
      <c r="G76" s="9"/>
      <c r="H76" s="10"/>
      <c r="I76" s="9"/>
      <c r="J76" s="10"/>
      <c r="K76" s="9"/>
      <c r="L76" s="10"/>
      <c r="M76" s="9"/>
      <c r="N76" s="10"/>
      <c r="O76" s="9"/>
      <c r="P76" s="10"/>
      <c r="Q76" s="12"/>
      <c r="R76" s="13"/>
      <c r="S76" s="15"/>
      <c r="T76" s="13"/>
      <c r="U76" s="15"/>
      <c r="V76" s="13"/>
      <c r="W76" s="15"/>
      <c r="X76" s="13"/>
      <c r="Y76" s="15"/>
      <c r="Z76" s="13"/>
      <c r="AA76" s="15"/>
      <c r="AB76" s="13"/>
      <c r="AC76" s="15"/>
      <c r="AD76" s="13"/>
      <c r="AE76" s="18"/>
      <c r="AF76" s="5"/>
      <c r="AG76" s="22"/>
    </row>
    <row r="77" spans="1:33" s="1" customFormat="1" x14ac:dyDescent="0.25">
      <c r="A77" s="1">
        <v>73</v>
      </c>
      <c r="B77" s="31" t="e">
        <f>+#REF!</f>
        <v>#REF!</v>
      </c>
      <c r="C77" s="31" t="e">
        <f>+#REF!</f>
        <v>#REF!</v>
      </c>
      <c r="D77" s="32" t="e">
        <f>+#REF!</f>
        <v>#REF!</v>
      </c>
      <c r="E77" s="33" t="e">
        <f>+#REF!</f>
        <v>#REF!</v>
      </c>
      <c r="F77" s="25" t="e">
        <f>+#REF!</f>
        <v>#REF!</v>
      </c>
      <c r="G77" s="9"/>
      <c r="H77" s="10"/>
      <c r="I77" s="9"/>
      <c r="J77" s="10"/>
      <c r="K77" s="9"/>
      <c r="L77" s="10"/>
      <c r="M77" s="9"/>
      <c r="N77" s="10"/>
      <c r="O77" s="9"/>
      <c r="P77" s="10"/>
      <c r="Q77" s="12"/>
      <c r="R77" s="13"/>
      <c r="S77" s="15"/>
      <c r="T77" s="13"/>
      <c r="U77" s="15"/>
      <c r="V77" s="13"/>
      <c r="W77" s="15"/>
      <c r="X77" s="13"/>
      <c r="Y77" s="15"/>
      <c r="Z77" s="13"/>
      <c r="AA77" s="15"/>
      <c r="AB77" s="13"/>
      <c r="AC77" s="15"/>
      <c r="AD77" s="13"/>
      <c r="AE77" s="18"/>
      <c r="AF77" s="5"/>
      <c r="AG77" s="22"/>
    </row>
    <row r="78" spans="1:33" s="1" customFormat="1" x14ac:dyDescent="0.25">
      <c r="A78" s="1">
        <v>74</v>
      </c>
      <c r="B78" s="31" t="e">
        <f>+#REF!</f>
        <v>#REF!</v>
      </c>
      <c r="C78" s="31" t="e">
        <f>+#REF!</f>
        <v>#REF!</v>
      </c>
      <c r="D78" s="32" t="e">
        <f>+#REF!</f>
        <v>#REF!</v>
      </c>
      <c r="E78" s="33" t="e">
        <f>+#REF!</f>
        <v>#REF!</v>
      </c>
      <c r="F78" s="25" t="e">
        <f>+#REF!</f>
        <v>#REF!</v>
      </c>
      <c r="G78" s="9"/>
      <c r="H78" s="10"/>
      <c r="I78" s="9"/>
      <c r="J78" s="10"/>
      <c r="K78" s="9"/>
      <c r="L78" s="10"/>
      <c r="M78" s="9"/>
      <c r="N78" s="10"/>
      <c r="O78" s="9"/>
      <c r="P78" s="10"/>
      <c r="Q78" s="12"/>
      <c r="R78" s="13"/>
      <c r="S78" s="15"/>
      <c r="T78" s="13"/>
      <c r="U78" s="15"/>
      <c r="V78" s="13"/>
      <c r="W78" s="15"/>
      <c r="X78" s="13"/>
      <c r="Y78" s="15"/>
      <c r="Z78" s="13"/>
      <c r="AA78" s="15"/>
      <c r="AB78" s="13"/>
      <c r="AC78" s="15"/>
      <c r="AD78" s="13"/>
      <c r="AE78" s="18"/>
      <c r="AF78" s="5"/>
      <c r="AG78" s="22"/>
    </row>
    <row r="79" spans="1:33" s="1" customFormat="1" x14ac:dyDescent="0.25">
      <c r="A79" s="1">
        <v>75</v>
      </c>
      <c r="B79" s="31" t="e">
        <f>+#REF!</f>
        <v>#REF!</v>
      </c>
      <c r="C79" s="31" t="e">
        <f>+#REF!</f>
        <v>#REF!</v>
      </c>
      <c r="D79" s="32" t="e">
        <f>+#REF!</f>
        <v>#REF!</v>
      </c>
      <c r="E79" s="33" t="e">
        <f>+#REF!</f>
        <v>#REF!</v>
      </c>
      <c r="F79" s="25" t="e">
        <f>+#REF!</f>
        <v>#REF!</v>
      </c>
      <c r="G79" s="9"/>
      <c r="H79" s="10"/>
      <c r="I79" s="9"/>
      <c r="J79" s="10"/>
      <c r="K79" s="9"/>
      <c r="L79" s="10"/>
      <c r="M79" s="9"/>
      <c r="N79" s="10"/>
      <c r="O79" s="9"/>
      <c r="P79" s="10"/>
      <c r="Q79" s="12"/>
      <c r="R79" s="13"/>
      <c r="S79" s="15"/>
      <c r="T79" s="13"/>
      <c r="U79" s="15"/>
      <c r="V79" s="13"/>
      <c r="W79" s="15"/>
      <c r="X79" s="13"/>
      <c r="Y79" s="15"/>
      <c r="Z79" s="13"/>
      <c r="AA79" s="15"/>
      <c r="AB79" s="13"/>
      <c r="AC79" s="15"/>
      <c r="AD79" s="13"/>
      <c r="AE79" s="18"/>
      <c r="AF79" s="5"/>
      <c r="AG79" s="22"/>
    </row>
    <row r="80" spans="1:33" s="1" customFormat="1" x14ac:dyDescent="0.25">
      <c r="A80" s="1">
        <v>76</v>
      </c>
      <c r="B80" s="31" t="e">
        <f>+#REF!</f>
        <v>#REF!</v>
      </c>
      <c r="C80" s="31" t="e">
        <f>+#REF!</f>
        <v>#REF!</v>
      </c>
      <c r="D80" s="32" t="e">
        <f>+#REF!</f>
        <v>#REF!</v>
      </c>
      <c r="E80" s="33" t="e">
        <f>+#REF!</f>
        <v>#REF!</v>
      </c>
      <c r="F80" s="25" t="e">
        <f>+#REF!</f>
        <v>#REF!</v>
      </c>
      <c r="G80" s="9"/>
      <c r="H80" s="10"/>
      <c r="I80" s="9"/>
      <c r="J80" s="10"/>
      <c r="K80" s="9"/>
      <c r="L80" s="10"/>
      <c r="M80" s="9"/>
      <c r="N80" s="10"/>
      <c r="O80" s="9"/>
      <c r="P80" s="10"/>
      <c r="Q80" s="12"/>
      <c r="R80" s="13"/>
      <c r="S80" s="15"/>
      <c r="T80" s="13"/>
      <c r="U80" s="15"/>
      <c r="V80" s="13"/>
      <c r="W80" s="15"/>
      <c r="X80" s="13"/>
      <c r="Y80" s="15"/>
      <c r="Z80" s="13"/>
      <c r="AA80" s="15"/>
      <c r="AB80" s="13"/>
      <c r="AC80" s="15"/>
      <c r="AD80" s="13"/>
      <c r="AE80" s="18"/>
      <c r="AF80" s="5"/>
      <c r="AG80" s="22"/>
    </row>
    <row r="81" spans="1:33" s="1" customFormat="1" x14ac:dyDescent="0.25">
      <c r="A81" s="1">
        <v>77</v>
      </c>
      <c r="B81" s="31" t="e">
        <f>+#REF!</f>
        <v>#REF!</v>
      </c>
      <c r="C81" s="31" t="e">
        <f>+#REF!</f>
        <v>#REF!</v>
      </c>
      <c r="D81" s="32" t="e">
        <f>+#REF!</f>
        <v>#REF!</v>
      </c>
      <c r="E81" s="33" t="e">
        <f>+#REF!</f>
        <v>#REF!</v>
      </c>
      <c r="F81" s="25" t="e">
        <f>+#REF!</f>
        <v>#REF!</v>
      </c>
      <c r="G81" s="9"/>
      <c r="H81" s="10"/>
      <c r="I81" s="9"/>
      <c r="J81" s="10"/>
      <c r="K81" s="9"/>
      <c r="L81" s="10"/>
      <c r="M81" s="9"/>
      <c r="N81" s="10"/>
      <c r="O81" s="9"/>
      <c r="P81" s="10"/>
      <c r="Q81" s="12"/>
      <c r="R81" s="13"/>
      <c r="S81" s="15"/>
      <c r="T81" s="13"/>
      <c r="U81" s="15"/>
      <c r="V81" s="13"/>
      <c r="W81" s="15"/>
      <c r="X81" s="13"/>
      <c r="Y81" s="15"/>
      <c r="Z81" s="13"/>
      <c r="AA81" s="15"/>
      <c r="AB81" s="13"/>
      <c r="AC81" s="15"/>
      <c r="AD81" s="13"/>
      <c r="AE81" s="18"/>
      <c r="AF81" s="5"/>
      <c r="AG81" s="22"/>
    </row>
    <row r="82" spans="1:33" s="1" customFormat="1" x14ac:dyDescent="0.25">
      <c r="A82" s="1">
        <v>78</v>
      </c>
      <c r="B82" s="31" t="e">
        <f>+#REF!</f>
        <v>#REF!</v>
      </c>
      <c r="C82" s="31" t="e">
        <f>+#REF!</f>
        <v>#REF!</v>
      </c>
      <c r="D82" s="32" t="e">
        <f>+#REF!</f>
        <v>#REF!</v>
      </c>
      <c r="E82" s="33" t="e">
        <f>+#REF!</f>
        <v>#REF!</v>
      </c>
      <c r="F82" s="25" t="e">
        <f>+#REF!</f>
        <v>#REF!</v>
      </c>
      <c r="G82" s="9"/>
      <c r="H82" s="10"/>
      <c r="I82" s="9"/>
      <c r="J82" s="10"/>
      <c r="K82" s="9"/>
      <c r="L82" s="10"/>
      <c r="M82" s="9"/>
      <c r="N82" s="10"/>
      <c r="O82" s="9"/>
      <c r="P82" s="10"/>
      <c r="Q82" s="12"/>
      <c r="R82" s="13"/>
      <c r="S82" s="15"/>
      <c r="T82" s="13"/>
      <c r="U82" s="15"/>
      <c r="V82" s="13"/>
      <c r="W82" s="15"/>
      <c r="X82" s="13"/>
      <c r="Y82" s="15"/>
      <c r="Z82" s="13"/>
      <c r="AA82" s="15"/>
      <c r="AB82" s="13"/>
      <c r="AC82" s="15"/>
      <c r="AD82" s="13"/>
      <c r="AE82" s="18"/>
      <c r="AF82" s="5"/>
      <c r="AG82" s="22"/>
    </row>
    <row r="83" spans="1:33" s="1" customFormat="1" x14ac:dyDescent="0.25">
      <c r="A83" s="1">
        <v>79</v>
      </c>
      <c r="B83" s="31" t="e">
        <f>+#REF!</f>
        <v>#REF!</v>
      </c>
      <c r="C83" s="31" t="e">
        <f>+#REF!</f>
        <v>#REF!</v>
      </c>
      <c r="D83" s="32" t="e">
        <f>+#REF!</f>
        <v>#REF!</v>
      </c>
      <c r="E83" s="33" t="e">
        <f>+#REF!</f>
        <v>#REF!</v>
      </c>
      <c r="F83" s="25" t="e">
        <f>+#REF!</f>
        <v>#REF!</v>
      </c>
      <c r="G83" s="9"/>
      <c r="H83" s="10"/>
      <c r="I83" s="9"/>
      <c r="J83" s="10"/>
      <c r="K83" s="9"/>
      <c r="L83" s="10"/>
      <c r="M83" s="9"/>
      <c r="N83" s="10"/>
      <c r="O83" s="9"/>
      <c r="P83" s="10"/>
      <c r="Q83" s="12"/>
      <c r="R83" s="13"/>
      <c r="S83" s="15"/>
      <c r="T83" s="13"/>
      <c r="U83" s="15"/>
      <c r="V83" s="13"/>
      <c r="W83" s="15"/>
      <c r="X83" s="13"/>
      <c r="Y83" s="15"/>
      <c r="Z83" s="13"/>
      <c r="AA83" s="15"/>
      <c r="AB83" s="13"/>
      <c r="AC83" s="15"/>
      <c r="AD83" s="13"/>
      <c r="AE83" s="18"/>
      <c r="AF83" s="5"/>
      <c r="AG83" s="22"/>
    </row>
    <row r="84" spans="1:33" s="1" customFormat="1" x14ac:dyDescent="0.25">
      <c r="A84" s="1">
        <v>80</v>
      </c>
      <c r="B84" s="31" t="e">
        <f>+#REF!</f>
        <v>#REF!</v>
      </c>
      <c r="C84" s="31" t="e">
        <f>+#REF!</f>
        <v>#REF!</v>
      </c>
      <c r="D84" s="32" t="e">
        <f>+#REF!</f>
        <v>#REF!</v>
      </c>
      <c r="E84" s="33" t="e">
        <f>+#REF!</f>
        <v>#REF!</v>
      </c>
      <c r="F84" s="25" t="e">
        <f>+#REF!</f>
        <v>#REF!</v>
      </c>
      <c r="G84" s="9"/>
      <c r="H84" s="10"/>
      <c r="I84" s="9"/>
      <c r="J84" s="10"/>
      <c r="K84" s="9"/>
      <c r="L84" s="10"/>
      <c r="M84" s="9"/>
      <c r="N84" s="10"/>
      <c r="O84" s="9"/>
      <c r="P84" s="10"/>
      <c r="Q84" s="12"/>
      <c r="R84" s="13"/>
      <c r="S84" s="15"/>
      <c r="T84" s="13"/>
      <c r="U84" s="15"/>
      <c r="V84" s="13"/>
      <c r="W84" s="15"/>
      <c r="X84" s="13"/>
      <c r="Y84" s="15"/>
      <c r="Z84" s="13"/>
      <c r="AA84" s="15"/>
      <c r="AB84" s="13"/>
      <c r="AC84" s="15"/>
      <c r="AD84" s="13"/>
      <c r="AE84" s="18"/>
      <c r="AF84" s="5"/>
      <c r="AG84" s="22"/>
    </row>
    <row r="85" spans="1:33" s="1" customFormat="1" x14ac:dyDescent="0.25">
      <c r="A85" s="1">
        <v>81</v>
      </c>
      <c r="B85" s="31" t="e">
        <f>+#REF!</f>
        <v>#REF!</v>
      </c>
      <c r="C85" s="31" t="e">
        <f>+#REF!</f>
        <v>#REF!</v>
      </c>
      <c r="D85" s="32" t="e">
        <f>+#REF!</f>
        <v>#REF!</v>
      </c>
      <c r="E85" s="33" t="e">
        <f>+#REF!</f>
        <v>#REF!</v>
      </c>
      <c r="F85" s="25" t="e">
        <f>+#REF!</f>
        <v>#REF!</v>
      </c>
      <c r="G85" s="9"/>
      <c r="H85" s="10"/>
      <c r="I85" s="9"/>
      <c r="J85" s="10"/>
      <c r="K85" s="9"/>
      <c r="L85" s="10"/>
      <c r="M85" s="9"/>
      <c r="N85" s="10"/>
      <c r="O85" s="9"/>
      <c r="P85" s="10"/>
      <c r="Q85" s="12"/>
      <c r="R85" s="13"/>
      <c r="S85" s="15"/>
      <c r="T85" s="13"/>
      <c r="U85" s="15"/>
      <c r="V85" s="13"/>
      <c r="W85" s="15"/>
      <c r="X85" s="13"/>
      <c r="Y85" s="15"/>
      <c r="Z85" s="13"/>
      <c r="AA85" s="15"/>
      <c r="AB85" s="13"/>
      <c r="AC85" s="15"/>
      <c r="AD85" s="13"/>
      <c r="AE85" s="18"/>
      <c r="AF85" s="5"/>
      <c r="AG85" s="22"/>
    </row>
    <row r="86" spans="1:33" s="1" customFormat="1" x14ac:dyDescent="0.25">
      <c r="A86" s="1">
        <v>82</v>
      </c>
      <c r="B86" s="31" t="e">
        <f>+#REF!</f>
        <v>#REF!</v>
      </c>
      <c r="C86" s="31" t="e">
        <f>+#REF!</f>
        <v>#REF!</v>
      </c>
      <c r="D86" s="32" t="e">
        <f>+#REF!</f>
        <v>#REF!</v>
      </c>
      <c r="E86" s="33" t="e">
        <f>+#REF!</f>
        <v>#REF!</v>
      </c>
      <c r="F86" s="25" t="e">
        <f>+#REF!</f>
        <v>#REF!</v>
      </c>
      <c r="G86" s="9"/>
      <c r="H86" s="10"/>
      <c r="I86" s="9"/>
      <c r="J86" s="10"/>
      <c r="K86" s="9"/>
      <c r="L86" s="10"/>
      <c r="M86" s="9"/>
      <c r="N86" s="10"/>
      <c r="O86" s="9"/>
      <c r="P86" s="10"/>
      <c r="Q86" s="12"/>
      <c r="R86" s="13"/>
      <c r="S86" s="15"/>
      <c r="T86" s="13"/>
      <c r="U86" s="15"/>
      <c r="V86" s="13"/>
      <c r="W86" s="15"/>
      <c r="X86" s="13"/>
      <c r="Y86" s="15"/>
      <c r="Z86" s="13"/>
      <c r="AA86" s="15"/>
      <c r="AB86" s="13"/>
      <c r="AC86" s="15"/>
      <c r="AD86" s="13"/>
      <c r="AE86" s="18"/>
      <c r="AF86" s="5"/>
      <c r="AG86" s="22"/>
    </row>
    <row r="87" spans="1:33" s="1" customFormat="1" x14ac:dyDescent="0.25">
      <c r="A87" s="1">
        <v>83</v>
      </c>
      <c r="B87" s="31" t="e">
        <f>+#REF!</f>
        <v>#REF!</v>
      </c>
      <c r="C87" s="31" t="e">
        <f>+#REF!</f>
        <v>#REF!</v>
      </c>
      <c r="D87" s="32" t="e">
        <f>+#REF!</f>
        <v>#REF!</v>
      </c>
      <c r="E87" s="33" t="e">
        <f>+#REF!</f>
        <v>#REF!</v>
      </c>
      <c r="F87" s="25" t="e">
        <f>+#REF!</f>
        <v>#REF!</v>
      </c>
      <c r="G87" s="9"/>
      <c r="H87" s="10"/>
      <c r="I87" s="9"/>
      <c r="J87" s="10"/>
      <c r="K87" s="9"/>
      <c r="L87" s="10"/>
      <c r="M87" s="9"/>
      <c r="N87" s="10"/>
      <c r="O87" s="9"/>
      <c r="P87" s="10"/>
      <c r="Q87" s="12"/>
      <c r="R87" s="13"/>
      <c r="S87" s="15"/>
      <c r="T87" s="13"/>
      <c r="U87" s="15"/>
      <c r="V87" s="13"/>
      <c r="W87" s="15"/>
      <c r="X87" s="13"/>
      <c r="Y87" s="15"/>
      <c r="Z87" s="13"/>
      <c r="AA87" s="15"/>
      <c r="AB87" s="13"/>
      <c r="AC87" s="15"/>
      <c r="AD87" s="13"/>
      <c r="AE87" s="18"/>
      <c r="AF87" s="5"/>
      <c r="AG87" s="22"/>
    </row>
    <row r="88" spans="1:33" s="1" customFormat="1" x14ac:dyDescent="0.25">
      <c r="A88" s="1">
        <v>84</v>
      </c>
      <c r="B88" s="31" t="e">
        <f>+#REF!</f>
        <v>#REF!</v>
      </c>
      <c r="C88" s="31" t="e">
        <f>+#REF!</f>
        <v>#REF!</v>
      </c>
      <c r="D88" s="32" t="e">
        <f>+#REF!</f>
        <v>#REF!</v>
      </c>
      <c r="E88" s="33" t="e">
        <f>+#REF!</f>
        <v>#REF!</v>
      </c>
      <c r="F88" s="25" t="e">
        <f>+#REF!</f>
        <v>#REF!</v>
      </c>
      <c r="G88" s="9"/>
      <c r="H88" s="10"/>
      <c r="I88" s="9"/>
      <c r="J88" s="10"/>
      <c r="K88" s="9"/>
      <c r="L88" s="10"/>
      <c r="M88" s="9"/>
      <c r="N88" s="10"/>
      <c r="O88" s="9"/>
      <c r="P88" s="10"/>
      <c r="Q88" s="12"/>
      <c r="R88" s="13"/>
      <c r="S88" s="15"/>
      <c r="T88" s="13"/>
      <c r="U88" s="15"/>
      <c r="V88" s="13"/>
      <c r="W88" s="15"/>
      <c r="X88" s="13"/>
      <c r="Y88" s="15"/>
      <c r="Z88" s="13"/>
      <c r="AA88" s="15"/>
      <c r="AB88" s="13"/>
      <c r="AC88" s="15"/>
      <c r="AD88" s="13"/>
      <c r="AE88" s="18"/>
      <c r="AF88" s="5"/>
      <c r="AG88" s="22"/>
    </row>
    <row r="89" spans="1:33" s="1" customFormat="1" x14ac:dyDescent="0.25">
      <c r="A89" s="1">
        <v>85</v>
      </c>
      <c r="B89" s="31" t="e">
        <f>+#REF!</f>
        <v>#REF!</v>
      </c>
      <c r="C89" s="31" t="e">
        <f>+#REF!</f>
        <v>#REF!</v>
      </c>
      <c r="D89" s="32" t="e">
        <f>+#REF!</f>
        <v>#REF!</v>
      </c>
      <c r="E89" s="33" t="e">
        <f>+#REF!</f>
        <v>#REF!</v>
      </c>
      <c r="F89" s="25" t="e">
        <f>+#REF!</f>
        <v>#REF!</v>
      </c>
      <c r="G89" s="9"/>
      <c r="H89" s="10"/>
      <c r="I89" s="9"/>
      <c r="J89" s="10"/>
      <c r="K89" s="9"/>
      <c r="L89" s="10"/>
      <c r="M89" s="9"/>
      <c r="N89" s="10"/>
      <c r="O89" s="9"/>
      <c r="P89" s="10"/>
      <c r="Q89" s="12"/>
      <c r="R89" s="13"/>
      <c r="S89" s="15"/>
      <c r="T89" s="13"/>
      <c r="U89" s="15"/>
      <c r="V89" s="13"/>
      <c r="W89" s="15"/>
      <c r="X89" s="13"/>
      <c r="Y89" s="15"/>
      <c r="Z89" s="13"/>
      <c r="AA89" s="15"/>
      <c r="AB89" s="13"/>
      <c r="AC89" s="15"/>
      <c r="AD89" s="13"/>
      <c r="AE89" s="18"/>
      <c r="AF89" s="5"/>
      <c r="AG89" s="22"/>
    </row>
    <row r="90" spans="1:33" s="1" customFormat="1" x14ac:dyDescent="0.25">
      <c r="A90" s="1">
        <v>86</v>
      </c>
      <c r="B90" s="31" t="e">
        <f>+#REF!</f>
        <v>#REF!</v>
      </c>
      <c r="C90" s="31" t="e">
        <f>+#REF!</f>
        <v>#REF!</v>
      </c>
      <c r="D90" s="32" t="e">
        <f>+#REF!</f>
        <v>#REF!</v>
      </c>
      <c r="E90" s="33" t="e">
        <f>+#REF!</f>
        <v>#REF!</v>
      </c>
      <c r="F90" s="25" t="e">
        <f>+#REF!</f>
        <v>#REF!</v>
      </c>
      <c r="G90" s="9"/>
      <c r="H90" s="10"/>
      <c r="I90" s="9"/>
      <c r="J90" s="10"/>
      <c r="K90" s="9"/>
      <c r="L90" s="10"/>
      <c r="M90" s="9"/>
      <c r="N90" s="10"/>
      <c r="O90" s="9"/>
      <c r="P90" s="10"/>
      <c r="Q90" s="12"/>
      <c r="R90" s="13"/>
      <c r="S90" s="15"/>
      <c r="T90" s="13"/>
      <c r="U90" s="15"/>
      <c r="V90" s="13"/>
      <c r="W90" s="15"/>
      <c r="X90" s="13"/>
      <c r="Y90" s="15"/>
      <c r="Z90" s="13"/>
      <c r="AA90" s="15"/>
      <c r="AB90" s="13"/>
      <c r="AC90" s="15"/>
      <c r="AD90" s="13"/>
      <c r="AE90" s="18"/>
      <c r="AF90" s="5"/>
      <c r="AG90" s="22"/>
    </row>
    <row r="91" spans="1:33" s="1" customFormat="1" x14ac:dyDescent="0.25">
      <c r="A91" s="1">
        <v>87</v>
      </c>
      <c r="B91" s="31" t="e">
        <f>+#REF!</f>
        <v>#REF!</v>
      </c>
      <c r="C91" s="31" t="e">
        <f>+#REF!</f>
        <v>#REF!</v>
      </c>
      <c r="D91" s="32" t="e">
        <f>+#REF!</f>
        <v>#REF!</v>
      </c>
      <c r="E91" s="33" t="e">
        <f>+#REF!</f>
        <v>#REF!</v>
      </c>
      <c r="F91" s="25" t="e">
        <f>+#REF!</f>
        <v>#REF!</v>
      </c>
      <c r="G91" s="9"/>
      <c r="H91" s="10"/>
      <c r="I91" s="9"/>
      <c r="J91" s="10"/>
      <c r="K91" s="9"/>
      <c r="L91" s="10"/>
      <c r="M91" s="9"/>
      <c r="N91" s="10"/>
      <c r="O91" s="9"/>
      <c r="P91" s="10"/>
      <c r="Q91" s="12"/>
      <c r="R91" s="13"/>
      <c r="S91" s="15"/>
      <c r="T91" s="13"/>
      <c r="U91" s="15"/>
      <c r="V91" s="13"/>
      <c r="W91" s="15"/>
      <c r="X91" s="13"/>
      <c r="Y91" s="15"/>
      <c r="Z91" s="13"/>
      <c r="AA91" s="15"/>
      <c r="AB91" s="13"/>
      <c r="AC91" s="15"/>
      <c r="AD91" s="13"/>
      <c r="AE91" s="18"/>
      <c r="AF91" s="5"/>
      <c r="AG91" s="22"/>
    </row>
    <row r="92" spans="1:33" s="1" customFormat="1" x14ac:dyDescent="0.25">
      <c r="A92" s="1">
        <v>88</v>
      </c>
      <c r="B92" s="31" t="e">
        <f>+#REF!</f>
        <v>#REF!</v>
      </c>
      <c r="C92" s="31" t="e">
        <f>+#REF!</f>
        <v>#REF!</v>
      </c>
      <c r="D92" s="32" t="e">
        <f>+#REF!</f>
        <v>#REF!</v>
      </c>
      <c r="E92" s="33" t="e">
        <f>+#REF!</f>
        <v>#REF!</v>
      </c>
      <c r="F92" s="25" t="e">
        <f>+#REF!</f>
        <v>#REF!</v>
      </c>
      <c r="G92" s="9"/>
      <c r="H92" s="10"/>
      <c r="I92" s="9"/>
      <c r="J92" s="10"/>
      <c r="K92" s="9"/>
      <c r="L92" s="10"/>
      <c r="M92" s="9"/>
      <c r="N92" s="10"/>
      <c r="O92" s="9"/>
      <c r="P92" s="10"/>
      <c r="Q92" s="12"/>
      <c r="R92" s="13"/>
      <c r="S92" s="15"/>
      <c r="T92" s="13"/>
      <c r="U92" s="15"/>
      <c r="V92" s="13"/>
      <c r="W92" s="15"/>
      <c r="X92" s="13"/>
      <c r="Y92" s="15"/>
      <c r="Z92" s="13"/>
      <c r="AA92" s="15"/>
      <c r="AB92" s="13"/>
      <c r="AC92" s="15"/>
      <c r="AD92" s="13"/>
      <c r="AE92" s="18"/>
      <c r="AF92" s="5"/>
      <c r="AG92" s="22"/>
    </row>
    <row r="93" spans="1:33" s="1" customFormat="1" x14ac:dyDescent="0.25">
      <c r="A93" s="1">
        <v>89</v>
      </c>
      <c r="B93" s="31" t="e">
        <f>+#REF!</f>
        <v>#REF!</v>
      </c>
      <c r="C93" s="31" t="e">
        <f>+#REF!</f>
        <v>#REF!</v>
      </c>
      <c r="D93" s="32" t="e">
        <f>+#REF!</f>
        <v>#REF!</v>
      </c>
      <c r="E93" s="33" t="e">
        <f>+#REF!</f>
        <v>#REF!</v>
      </c>
      <c r="F93" s="25" t="e">
        <f>+#REF!</f>
        <v>#REF!</v>
      </c>
      <c r="G93" s="9"/>
      <c r="H93" s="10"/>
      <c r="I93" s="9"/>
      <c r="J93" s="10"/>
      <c r="K93" s="9"/>
      <c r="L93" s="10"/>
      <c r="M93" s="9"/>
      <c r="N93" s="10"/>
      <c r="O93" s="9"/>
      <c r="P93" s="10"/>
      <c r="Q93" s="12"/>
      <c r="R93" s="13"/>
      <c r="S93" s="15"/>
      <c r="T93" s="13"/>
      <c r="U93" s="15"/>
      <c r="V93" s="13"/>
      <c r="W93" s="15"/>
      <c r="X93" s="13"/>
      <c r="Y93" s="15"/>
      <c r="Z93" s="13"/>
      <c r="AA93" s="15"/>
      <c r="AB93" s="13"/>
      <c r="AC93" s="15"/>
      <c r="AD93" s="13"/>
      <c r="AE93" s="18"/>
      <c r="AF93" s="5"/>
      <c r="AG93" s="22"/>
    </row>
    <row r="94" spans="1:33" s="1" customFormat="1" x14ac:dyDescent="0.25">
      <c r="A94" s="1">
        <v>90</v>
      </c>
      <c r="B94" s="31" t="e">
        <f>+#REF!</f>
        <v>#REF!</v>
      </c>
      <c r="C94" s="31" t="e">
        <f>+#REF!</f>
        <v>#REF!</v>
      </c>
      <c r="D94" s="32" t="e">
        <f>+#REF!</f>
        <v>#REF!</v>
      </c>
      <c r="E94" s="33" t="e">
        <f>+#REF!</f>
        <v>#REF!</v>
      </c>
      <c r="F94" s="25" t="e">
        <f>+#REF!</f>
        <v>#REF!</v>
      </c>
      <c r="G94" s="9"/>
      <c r="H94" s="10"/>
      <c r="I94" s="9"/>
      <c r="J94" s="10"/>
      <c r="K94" s="9"/>
      <c r="L94" s="10"/>
      <c r="M94" s="9"/>
      <c r="N94" s="10"/>
      <c r="O94" s="9"/>
      <c r="P94" s="10"/>
      <c r="Q94" s="12"/>
      <c r="R94" s="13"/>
      <c r="S94" s="15"/>
      <c r="T94" s="13"/>
      <c r="U94" s="15"/>
      <c r="V94" s="13"/>
      <c r="W94" s="15"/>
      <c r="X94" s="13"/>
      <c r="Y94" s="15"/>
      <c r="Z94" s="13"/>
      <c r="AA94" s="15"/>
      <c r="AB94" s="13"/>
      <c r="AC94" s="15"/>
      <c r="AD94" s="13"/>
      <c r="AE94" s="18"/>
      <c r="AF94" s="5"/>
      <c r="AG94" s="22"/>
    </row>
    <row r="95" spans="1:33" s="1" customFormat="1" x14ac:dyDescent="0.25">
      <c r="A95" s="1">
        <v>91</v>
      </c>
      <c r="B95" s="31" t="e">
        <f>+#REF!</f>
        <v>#REF!</v>
      </c>
      <c r="C95" s="31" t="e">
        <f>+#REF!</f>
        <v>#REF!</v>
      </c>
      <c r="D95" s="32" t="e">
        <f>+#REF!</f>
        <v>#REF!</v>
      </c>
      <c r="E95" s="33" t="e">
        <f>+#REF!</f>
        <v>#REF!</v>
      </c>
      <c r="F95" s="25" t="e">
        <f>+#REF!</f>
        <v>#REF!</v>
      </c>
      <c r="G95" s="9"/>
      <c r="H95" s="10"/>
      <c r="I95" s="9"/>
      <c r="J95" s="10"/>
      <c r="K95" s="9"/>
      <c r="L95" s="10"/>
      <c r="M95" s="9"/>
      <c r="N95" s="10"/>
      <c r="O95" s="9"/>
      <c r="P95" s="10"/>
      <c r="Q95" s="12"/>
      <c r="R95" s="13"/>
      <c r="S95" s="15"/>
      <c r="T95" s="13"/>
      <c r="U95" s="15"/>
      <c r="V95" s="13"/>
      <c r="W95" s="15"/>
      <c r="X95" s="13"/>
      <c r="Y95" s="15"/>
      <c r="Z95" s="13"/>
      <c r="AA95" s="15"/>
      <c r="AB95" s="13"/>
      <c r="AC95" s="15"/>
      <c r="AD95" s="13"/>
      <c r="AE95" s="18"/>
      <c r="AF95" s="5"/>
      <c r="AG95" s="22"/>
    </row>
    <row r="96" spans="1:33" s="1" customFormat="1" x14ac:dyDescent="0.25">
      <c r="A96" s="1">
        <v>92</v>
      </c>
      <c r="B96" s="31" t="e">
        <f>+#REF!</f>
        <v>#REF!</v>
      </c>
      <c r="C96" s="31" t="e">
        <f>+#REF!</f>
        <v>#REF!</v>
      </c>
      <c r="D96" s="32" t="e">
        <f>+#REF!</f>
        <v>#REF!</v>
      </c>
      <c r="E96" s="33" t="e">
        <f>+#REF!</f>
        <v>#REF!</v>
      </c>
      <c r="F96" s="25" t="e">
        <f>+#REF!</f>
        <v>#REF!</v>
      </c>
      <c r="G96" s="9"/>
      <c r="H96" s="10"/>
      <c r="I96" s="9"/>
      <c r="J96" s="10"/>
      <c r="K96" s="9"/>
      <c r="L96" s="10"/>
      <c r="M96" s="9"/>
      <c r="N96" s="10"/>
      <c r="O96" s="9"/>
      <c r="P96" s="10"/>
      <c r="Q96" s="12"/>
      <c r="R96" s="13"/>
      <c r="S96" s="15"/>
      <c r="T96" s="13"/>
      <c r="U96" s="15"/>
      <c r="V96" s="13"/>
      <c r="W96" s="15"/>
      <c r="X96" s="13"/>
      <c r="Y96" s="15"/>
      <c r="Z96" s="13"/>
      <c r="AA96" s="15"/>
      <c r="AB96" s="13"/>
      <c r="AC96" s="15"/>
      <c r="AD96" s="13"/>
      <c r="AE96" s="18"/>
      <c r="AF96" s="5"/>
      <c r="AG96" s="22"/>
    </row>
    <row r="97" spans="1:35" s="1" customFormat="1" x14ac:dyDescent="0.25">
      <c r="A97" s="1">
        <v>93</v>
      </c>
      <c r="B97" s="31" t="e">
        <f>+#REF!</f>
        <v>#REF!</v>
      </c>
      <c r="C97" s="31" t="e">
        <f>+#REF!</f>
        <v>#REF!</v>
      </c>
      <c r="D97" s="32" t="e">
        <f>+#REF!</f>
        <v>#REF!</v>
      </c>
      <c r="E97" s="33" t="e">
        <f>+#REF!</f>
        <v>#REF!</v>
      </c>
      <c r="F97" s="25" t="e">
        <f>+#REF!</f>
        <v>#REF!</v>
      </c>
      <c r="G97" s="9"/>
      <c r="H97" s="10"/>
      <c r="I97" s="9"/>
      <c r="J97" s="10"/>
      <c r="K97" s="9"/>
      <c r="L97" s="10"/>
      <c r="M97" s="9"/>
      <c r="N97" s="10"/>
      <c r="O97" s="9"/>
      <c r="P97" s="10"/>
      <c r="Q97" s="12"/>
      <c r="R97" s="13"/>
      <c r="S97" s="15"/>
      <c r="T97" s="13"/>
      <c r="U97" s="15"/>
      <c r="V97" s="13"/>
      <c r="W97" s="15"/>
      <c r="X97" s="13"/>
      <c r="Y97" s="15"/>
      <c r="Z97" s="13"/>
      <c r="AA97" s="15"/>
      <c r="AB97" s="13"/>
      <c r="AC97" s="15"/>
      <c r="AD97" s="13"/>
      <c r="AE97" s="18"/>
      <c r="AF97" s="5"/>
      <c r="AG97" s="22"/>
    </row>
    <row r="98" spans="1:35" x14ac:dyDescent="0.25">
      <c r="A98" s="1">
        <v>94</v>
      </c>
      <c r="B98" s="31" t="e">
        <f>+#REF!</f>
        <v>#REF!</v>
      </c>
      <c r="C98" s="31" t="e">
        <f>+#REF!</f>
        <v>#REF!</v>
      </c>
      <c r="D98" s="32" t="e">
        <f>+#REF!</f>
        <v>#REF!</v>
      </c>
      <c r="E98" s="33" t="e">
        <f>+#REF!</f>
        <v>#REF!</v>
      </c>
      <c r="F98" s="25" t="e">
        <f>+#REF!</f>
        <v>#REF!</v>
      </c>
      <c r="G98" s="9"/>
      <c r="H98" s="10"/>
      <c r="I98" s="9"/>
      <c r="J98" s="10"/>
      <c r="K98" s="9"/>
      <c r="L98" s="10"/>
      <c r="M98" s="9"/>
      <c r="N98" s="10"/>
      <c r="O98" s="9"/>
      <c r="P98" s="10"/>
      <c r="Q98" s="12"/>
      <c r="R98" s="13"/>
      <c r="S98" s="15"/>
      <c r="T98" s="13"/>
      <c r="U98" s="15"/>
      <c r="V98" s="13"/>
      <c r="W98" s="15"/>
      <c r="X98" s="13"/>
      <c r="Y98" s="15"/>
      <c r="Z98" s="13"/>
      <c r="AA98" s="15"/>
      <c r="AB98" s="13"/>
      <c r="AC98" s="15"/>
      <c r="AD98" s="13"/>
      <c r="AE98" s="18">
        <f t="shared" ref="AE98:AF101" si="5">+G98+I98+K98+M98+O98+Q98+S98+U98+W98+Y98+AA98+AC98</f>
        <v>0</v>
      </c>
      <c r="AF98" s="5">
        <f t="shared" si="5"/>
        <v>0</v>
      </c>
      <c r="AG98" s="22" t="e">
        <f>(AE98+AF98)/#REF!</f>
        <v>#REF!</v>
      </c>
      <c r="AH98" s="1"/>
      <c r="AI98" s="1"/>
    </row>
    <row r="99" spans="1:35" x14ac:dyDescent="0.25">
      <c r="A99" s="1">
        <v>95</v>
      </c>
      <c r="B99" s="31" t="e">
        <f>+#REF!</f>
        <v>#REF!</v>
      </c>
      <c r="C99" s="31" t="e">
        <f>+#REF!</f>
        <v>#REF!</v>
      </c>
      <c r="D99" s="32" t="e">
        <f>+#REF!</f>
        <v>#REF!</v>
      </c>
      <c r="E99" s="33" t="e">
        <f>+#REF!</f>
        <v>#REF!</v>
      </c>
      <c r="F99" s="25" t="e">
        <f>+#REF!</f>
        <v>#REF!</v>
      </c>
      <c r="G99" s="9"/>
      <c r="H99" s="10"/>
      <c r="I99" s="9"/>
      <c r="J99" s="10"/>
      <c r="K99" s="9"/>
      <c r="L99" s="10"/>
      <c r="M99" s="9"/>
      <c r="N99" s="10"/>
      <c r="O99" s="9"/>
      <c r="P99" s="10"/>
      <c r="Q99" s="12"/>
      <c r="R99" s="13"/>
      <c r="S99" s="15"/>
      <c r="T99" s="13"/>
      <c r="U99" s="15"/>
      <c r="V99" s="13"/>
      <c r="W99" s="15"/>
      <c r="X99" s="13"/>
      <c r="Y99" s="15"/>
      <c r="Z99" s="13"/>
      <c r="AA99" s="15"/>
      <c r="AB99" s="13"/>
      <c r="AC99" s="15"/>
      <c r="AD99" s="13"/>
      <c r="AE99" s="18">
        <f t="shared" si="5"/>
        <v>0</v>
      </c>
      <c r="AF99" s="5">
        <f t="shared" si="5"/>
        <v>0</v>
      </c>
      <c r="AG99" s="22" t="e">
        <f>(AE99+AF99)/#REF!</f>
        <v>#REF!</v>
      </c>
      <c r="AH99" s="1"/>
      <c r="AI99" s="1"/>
    </row>
    <row r="100" spans="1:35" x14ac:dyDescent="0.25">
      <c r="A100" s="1">
        <v>96</v>
      </c>
      <c r="B100" s="31" t="e">
        <f>+#REF!</f>
        <v>#REF!</v>
      </c>
      <c r="C100" s="31" t="e">
        <f>+#REF!</f>
        <v>#REF!</v>
      </c>
      <c r="D100" s="32" t="e">
        <f>+#REF!</f>
        <v>#REF!</v>
      </c>
      <c r="E100" s="33" t="e">
        <f>+#REF!</f>
        <v>#REF!</v>
      </c>
      <c r="F100" s="25" t="e">
        <f>+#REF!</f>
        <v>#REF!</v>
      </c>
      <c r="G100" s="9"/>
      <c r="H100" s="10"/>
      <c r="I100" s="9"/>
      <c r="J100" s="10"/>
      <c r="K100" s="9"/>
      <c r="L100" s="10"/>
      <c r="M100" s="9"/>
      <c r="N100" s="10"/>
      <c r="O100" s="9"/>
      <c r="P100" s="10"/>
      <c r="Q100" s="12"/>
      <c r="R100" s="13"/>
      <c r="S100" s="15"/>
      <c r="T100" s="13"/>
      <c r="U100" s="15"/>
      <c r="V100" s="13"/>
      <c r="W100" s="15"/>
      <c r="X100" s="13"/>
      <c r="Y100" s="15"/>
      <c r="Z100" s="13"/>
      <c r="AA100" s="15"/>
      <c r="AB100" s="13"/>
      <c r="AC100" s="15"/>
      <c r="AD100" s="13"/>
      <c r="AE100" s="18">
        <f t="shared" si="5"/>
        <v>0</v>
      </c>
      <c r="AF100" s="5">
        <f t="shared" si="5"/>
        <v>0</v>
      </c>
      <c r="AG100" s="22" t="e">
        <f>(AE100+AF100)/#REF!</f>
        <v>#REF!</v>
      </c>
      <c r="AH100" s="1"/>
      <c r="AI100" s="1"/>
    </row>
    <row r="101" spans="1:35" x14ac:dyDescent="0.25">
      <c r="A101" s="1">
        <v>97</v>
      </c>
      <c r="B101" s="31" t="e">
        <f>+#REF!</f>
        <v>#REF!</v>
      </c>
      <c r="C101" s="31" t="e">
        <f>+#REF!</f>
        <v>#REF!</v>
      </c>
      <c r="D101" s="32" t="e">
        <f>+#REF!</f>
        <v>#REF!</v>
      </c>
      <c r="E101" s="33" t="e">
        <f>+#REF!</f>
        <v>#REF!</v>
      </c>
      <c r="F101" s="25" t="e">
        <f>+#REF!</f>
        <v>#REF!</v>
      </c>
      <c r="G101" s="9"/>
      <c r="H101" s="10"/>
      <c r="I101" s="9"/>
      <c r="J101" s="10"/>
      <c r="K101" s="9"/>
      <c r="L101" s="10"/>
      <c r="M101" s="9"/>
      <c r="N101" s="10"/>
      <c r="O101" s="9"/>
      <c r="P101" s="10"/>
      <c r="Q101" s="12"/>
      <c r="R101" s="13"/>
      <c r="S101" s="15"/>
      <c r="T101" s="13"/>
      <c r="U101" s="15"/>
      <c r="V101" s="13"/>
      <c r="W101" s="15"/>
      <c r="X101" s="13"/>
      <c r="Y101" s="15"/>
      <c r="Z101" s="13"/>
      <c r="AA101" s="15"/>
      <c r="AB101" s="13"/>
      <c r="AC101" s="15"/>
      <c r="AD101" s="13"/>
      <c r="AE101" s="18">
        <f t="shared" si="5"/>
        <v>0</v>
      </c>
      <c r="AF101" s="5">
        <f t="shared" si="5"/>
        <v>0</v>
      </c>
      <c r="AG101" s="22" t="e">
        <f>(AE101+AF101)/#REF!</f>
        <v>#REF!</v>
      </c>
      <c r="AH101" s="1"/>
      <c r="AI101" s="1"/>
    </row>
    <row r="102" spans="1:35" s="41" customFormat="1" x14ac:dyDescent="0.25">
      <c r="A102" s="41">
        <v>98</v>
      </c>
      <c r="B102" s="31"/>
      <c r="C102" s="31"/>
      <c r="D102" s="32"/>
      <c r="E102" s="33"/>
      <c r="F102" s="37"/>
      <c r="G102" s="9"/>
      <c r="H102" s="10"/>
      <c r="I102" s="9"/>
      <c r="J102" s="10"/>
      <c r="K102" s="9"/>
      <c r="L102" s="10"/>
      <c r="M102" s="9"/>
      <c r="N102" s="10"/>
      <c r="O102" s="9"/>
      <c r="P102" s="10"/>
      <c r="Q102" s="12"/>
      <c r="R102" s="13"/>
      <c r="S102" s="15"/>
      <c r="T102" s="13"/>
      <c r="U102" s="15"/>
      <c r="V102" s="13"/>
      <c r="W102" s="15"/>
      <c r="X102" s="13"/>
      <c r="Y102" s="15"/>
      <c r="Z102" s="13"/>
      <c r="AA102" s="15"/>
      <c r="AB102" s="13"/>
      <c r="AC102" s="15"/>
      <c r="AD102" s="13"/>
      <c r="AE102" s="18"/>
      <c r="AF102" s="5"/>
      <c r="AG102" s="23"/>
    </row>
    <row r="103" spans="1:35" s="41" customFormat="1" x14ac:dyDescent="0.25">
      <c r="A103" s="41">
        <v>99</v>
      </c>
      <c r="B103" s="31"/>
      <c r="C103" s="31"/>
      <c r="D103" s="32"/>
      <c r="E103" s="33"/>
      <c r="F103" s="37"/>
      <c r="G103" s="9"/>
      <c r="H103" s="10"/>
      <c r="I103" s="9"/>
      <c r="J103" s="10"/>
      <c r="K103" s="9"/>
      <c r="L103" s="10"/>
      <c r="M103" s="9"/>
      <c r="N103" s="10"/>
      <c r="O103" s="9"/>
      <c r="P103" s="10"/>
      <c r="Q103" s="12"/>
      <c r="R103" s="13"/>
      <c r="S103" s="15"/>
      <c r="T103" s="13"/>
      <c r="U103" s="15"/>
      <c r="V103" s="13"/>
      <c r="W103" s="15"/>
      <c r="X103" s="13"/>
      <c r="Y103" s="15"/>
      <c r="Z103" s="13"/>
      <c r="AA103" s="15"/>
      <c r="AB103" s="13"/>
      <c r="AC103" s="15"/>
      <c r="AD103" s="13"/>
      <c r="AE103" s="18"/>
      <c r="AF103" s="5"/>
      <c r="AG103" s="23"/>
    </row>
    <row r="104" spans="1:35" s="41" customFormat="1" x14ac:dyDescent="0.25">
      <c r="A104" s="41">
        <v>100</v>
      </c>
      <c r="B104" s="31"/>
      <c r="C104" s="31"/>
      <c r="D104" s="32"/>
      <c r="E104" s="33"/>
      <c r="F104" s="37"/>
      <c r="G104" s="9"/>
      <c r="H104" s="10"/>
      <c r="I104" s="9"/>
      <c r="J104" s="10"/>
      <c r="K104" s="9"/>
      <c r="L104" s="10"/>
      <c r="M104" s="9"/>
      <c r="N104" s="10"/>
      <c r="O104" s="9"/>
      <c r="P104" s="10"/>
      <c r="Q104" s="12"/>
      <c r="R104" s="13"/>
      <c r="S104" s="15"/>
      <c r="T104" s="13"/>
      <c r="U104" s="15"/>
      <c r="V104" s="13"/>
      <c r="W104" s="15"/>
      <c r="X104" s="13"/>
      <c r="Y104" s="15"/>
      <c r="Z104" s="13"/>
      <c r="AA104" s="15"/>
      <c r="AB104" s="13"/>
      <c r="AC104" s="15"/>
      <c r="AD104" s="13"/>
      <c r="AE104" s="18"/>
      <c r="AF104" s="5"/>
      <c r="AG104" s="23"/>
    </row>
    <row r="105" spans="1:35" s="41" customFormat="1" x14ac:dyDescent="0.25">
      <c r="A105" s="41">
        <v>101</v>
      </c>
      <c r="B105" s="31"/>
      <c r="C105" s="31"/>
      <c r="D105" s="32"/>
      <c r="E105" s="33"/>
      <c r="F105" s="37"/>
      <c r="G105" s="9"/>
      <c r="H105" s="10"/>
      <c r="I105" s="9"/>
      <c r="J105" s="10"/>
      <c r="K105" s="9"/>
      <c r="L105" s="10"/>
      <c r="M105" s="9"/>
      <c r="N105" s="10"/>
      <c r="O105" s="9"/>
      <c r="P105" s="10"/>
      <c r="Q105" s="12"/>
      <c r="R105" s="13"/>
      <c r="S105" s="15"/>
      <c r="T105" s="13"/>
      <c r="U105" s="15"/>
      <c r="V105" s="13"/>
      <c r="W105" s="15"/>
      <c r="X105" s="13"/>
      <c r="Y105" s="15"/>
      <c r="Z105" s="13"/>
      <c r="AA105" s="15"/>
      <c r="AB105" s="13"/>
      <c r="AC105" s="15"/>
      <c r="AD105" s="13"/>
      <c r="AE105" s="18"/>
      <c r="AF105" s="5"/>
      <c r="AG105" s="23"/>
    </row>
    <row r="106" spans="1:35" s="41" customFormat="1" x14ac:dyDescent="0.25">
      <c r="A106" s="41">
        <v>102</v>
      </c>
      <c r="B106" s="31"/>
      <c r="C106" s="31"/>
      <c r="D106" s="32"/>
      <c r="E106" s="33"/>
      <c r="F106" s="37"/>
      <c r="G106" s="9"/>
      <c r="H106" s="10"/>
      <c r="I106" s="9"/>
      <c r="J106" s="10"/>
      <c r="K106" s="9"/>
      <c r="L106" s="10"/>
      <c r="M106" s="9"/>
      <c r="N106" s="10"/>
      <c r="O106" s="9"/>
      <c r="P106" s="10"/>
      <c r="Q106" s="12"/>
      <c r="R106" s="13"/>
      <c r="S106" s="15"/>
      <c r="T106" s="13"/>
      <c r="U106" s="15"/>
      <c r="V106" s="13"/>
      <c r="W106" s="15"/>
      <c r="X106" s="13"/>
      <c r="Y106" s="15"/>
      <c r="Z106" s="13"/>
      <c r="AA106" s="15"/>
      <c r="AB106" s="13"/>
      <c r="AC106" s="15"/>
      <c r="AD106" s="13"/>
      <c r="AE106" s="18"/>
      <c r="AF106" s="5"/>
      <c r="AG106" s="23"/>
    </row>
    <row r="107" spans="1:35" s="41" customFormat="1" x14ac:dyDescent="0.25">
      <c r="A107" s="41">
        <v>103</v>
      </c>
      <c r="B107" s="31"/>
      <c r="C107" s="31"/>
      <c r="D107" s="32"/>
      <c r="E107" s="33"/>
      <c r="F107" s="37"/>
      <c r="G107" s="9"/>
      <c r="H107" s="10"/>
      <c r="I107" s="9"/>
      <c r="J107" s="10"/>
      <c r="K107" s="9"/>
      <c r="L107" s="10"/>
      <c r="M107" s="9"/>
      <c r="N107" s="10"/>
      <c r="O107" s="9"/>
      <c r="P107" s="10"/>
      <c r="Q107" s="12"/>
      <c r="R107" s="13"/>
      <c r="S107" s="15"/>
      <c r="T107" s="13"/>
      <c r="U107" s="15"/>
      <c r="V107" s="13"/>
      <c r="W107" s="15"/>
      <c r="X107" s="13"/>
      <c r="Y107" s="15"/>
      <c r="Z107" s="13"/>
      <c r="AA107" s="15"/>
      <c r="AB107" s="13"/>
      <c r="AC107" s="15"/>
      <c r="AD107" s="13"/>
      <c r="AE107" s="18"/>
      <c r="AF107" s="5"/>
      <c r="AG107" s="23"/>
    </row>
    <row r="108" spans="1:35" s="41" customFormat="1" x14ac:dyDescent="0.25">
      <c r="A108" s="41">
        <v>104</v>
      </c>
      <c r="B108" s="31"/>
      <c r="C108" s="31"/>
      <c r="D108" s="32"/>
      <c r="E108" s="33"/>
      <c r="F108" s="37"/>
      <c r="G108" s="9"/>
      <c r="H108" s="10"/>
      <c r="I108" s="9"/>
      <c r="J108" s="10"/>
      <c r="K108" s="9"/>
      <c r="L108" s="10"/>
      <c r="M108" s="9"/>
      <c r="N108" s="10"/>
      <c r="O108" s="9"/>
      <c r="P108" s="10"/>
      <c r="Q108" s="12"/>
      <c r="R108" s="13"/>
      <c r="S108" s="15"/>
      <c r="T108" s="13"/>
      <c r="U108" s="15"/>
      <c r="V108" s="13"/>
      <c r="W108" s="15"/>
      <c r="X108" s="13"/>
      <c r="Y108" s="15"/>
      <c r="Z108" s="13"/>
      <c r="AA108" s="15"/>
      <c r="AB108" s="13"/>
      <c r="AC108" s="15"/>
      <c r="AD108" s="13"/>
      <c r="AE108" s="18"/>
      <c r="AF108" s="5"/>
      <c r="AG108" s="23"/>
    </row>
    <row r="109" spans="1:35" s="41" customFormat="1" x14ac:dyDescent="0.25">
      <c r="A109" s="41">
        <v>105</v>
      </c>
      <c r="B109" s="31"/>
      <c r="C109" s="31"/>
      <c r="D109" s="32"/>
      <c r="E109" s="33"/>
      <c r="F109" s="37"/>
      <c r="G109" s="9"/>
      <c r="H109" s="10"/>
      <c r="I109" s="9"/>
      <c r="J109" s="10"/>
      <c r="K109" s="9"/>
      <c r="L109" s="10"/>
      <c r="M109" s="9"/>
      <c r="N109" s="10"/>
      <c r="O109" s="9"/>
      <c r="P109" s="10"/>
      <c r="Q109" s="12"/>
      <c r="R109" s="13"/>
      <c r="S109" s="15"/>
      <c r="T109" s="13"/>
      <c r="U109" s="15"/>
      <c r="V109" s="13"/>
      <c r="W109" s="15"/>
      <c r="X109" s="13"/>
      <c r="Y109" s="15"/>
      <c r="Z109" s="13"/>
      <c r="AA109" s="15"/>
      <c r="AB109" s="13"/>
      <c r="AC109" s="15"/>
      <c r="AD109" s="13"/>
      <c r="AE109" s="18"/>
      <c r="AF109" s="5"/>
      <c r="AG109" s="23"/>
    </row>
    <row r="110" spans="1:35" s="41" customFormat="1" x14ac:dyDescent="0.25">
      <c r="A110" s="41">
        <v>106</v>
      </c>
      <c r="B110" s="31"/>
      <c r="C110" s="31"/>
      <c r="D110" s="32"/>
      <c r="E110" s="33"/>
      <c r="F110" s="37"/>
      <c r="G110" s="9"/>
      <c r="H110" s="10"/>
      <c r="I110" s="9"/>
      <c r="J110" s="10"/>
      <c r="K110" s="9"/>
      <c r="L110" s="10"/>
      <c r="M110" s="9"/>
      <c r="N110" s="10"/>
      <c r="O110" s="9"/>
      <c r="P110" s="10"/>
      <c r="Q110" s="12"/>
      <c r="R110" s="13"/>
      <c r="S110" s="15"/>
      <c r="T110" s="13"/>
      <c r="U110" s="15"/>
      <c r="V110" s="13"/>
      <c r="W110" s="15"/>
      <c r="X110" s="13"/>
      <c r="Y110" s="15"/>
      <c r="Z110" s="13"/>
      <c r="AA110" s="15"/>
      <c r="AB110" s="13"/>
      <c r="AC110" s="15"/>
      <c r="AD110" s="13"/>
      <c r="AE110" s="18"/>
      <c r="AF110" s="5"/>
      <c r="AG110" s="23"/>
    </row>
    <row r="111" spans="1:35" s="41" customFormat="1" x14ac:dyDescent="0.25">
      <c r="A111" s="41">
        <v>107</v>
      </c>
      <c r="B111" s="31"/>
      <c r="C111" s="31"/>
      <c r="D111" s="32"/>
      <c r="E111" s="33"/>
      <c r="F111" s="37"/>
      <c r="G111" s="9"/>
      <c r="H111" s="10"/>
      <c r="I111" s="9"/>
      <c r="J111" s="10"/>
      <c r="K111" s="9"/>
      <c r="L111" s="10"/>
      <c r="M111" s="9"/>
      <c r="N111" s="10"/>
      <c r="O111" s="9"/>
      <c r="P111" s="10"/>
      <c r="Q111" s="12"/>
      <c r="R111" s="13"/>
      <c r="S111" s="15"/>
      <c r="T111" s="13"/>
      <c r="U111" s="15"/>
      <c r="V111" s="13"/>
      <c r="W111" s="15"/>
      <c r="X111" s="13"/>
      <c r="Y111" s="15"/>
      <c r="Z111" s="13"/>
      <c r="AA111" s="15"/>
      <c r="AB111" s="13"/>
      <c r="AC111" s="15"/>
      <c r="AD111" s="13"/>
      <c r="AE111" s="18"/>
      <c r="AF111" s="5"/>
      <c r="AG111" s="23"/>
    </row>
    <row r="112" spans="1:35" s="41" customFormat="1" x14ac:dyDescent="0.25">
      <c r="A112" s="41">
        <v>108</v>
      </c>
      <c r="B112" s="31"/>
      <c r="C112" s="31"/>
      <c r="D112" s="32"/>
      <c r="E112" s="33"/>
      <c r="F112" s="37"/>
      <c r="G112" s="9"/>
      <c r="H112" s="10"/>
      <c r="I112" s="9"/>
      <c r="J112" s="10"/>
      <c r="K112" s="9"/>
      <c r="L112" s="10"/>
      <c r="M112" s="9"/>
      <c r="N112" s="10"/>
      <c r="O112" s="9"/>
      <c r="P112" s="10"/>
      <c r="Q112" s="12"/>
      <c r="R112" s="13"/>
      <c r="S112" s="15"/>
      <c r="T112" s="13"/>
      <c r="U112" s="15"/>
      <c r="V112" s="13"/>
      <c r="W112" s="15"/>
      <c r="X112" s="13"/>
      <c r="Y112" s="15"/>
      <c r="Z112" s="13"/>
      <c r="AA112" s="15"/>
      <c r="AB112" s="13"/>
      <c r="AC112" s="15"/>
      <c r="AD112" s="13"/>
      <c r="AE112" s="18"/>
      <c r="AF112" s="5"/>
      <c r="AG112" s="23"/>
    </row>
    <row r="113" spans="1:35" s="41" customFormat="1" x14ac:dyDescent="0.25">
      <c r="A113" s="41">
        <v>109</v>
      </c>
      <c r="B113" s="31"/>
      <c r="C113" s="31"/>
      <c r="D113" s="32"/>
      <c r="E113" s="33"/>
      <c r="F113" s="37"/>
      <c r="G113" s="9"/>
      <c r="H113" s="10"/>
      <c r="I113" s="9"/>
      <c r="J113" s="10"/>
      <c r="K113" s="9"/>
      <c r="L113" s="10"/>
      <c r="M113" s="9"/>
      <c r="N113" s="10"/>
      <c r="O113" s="9"/>
      <c r="P113" s="10"/>
      <c r="Q113" s="12"/>
      <c r="R113" s="13"/>
      <c r="S113" s="15"/>
      <c r="T113" s="13"/>
      <c r="U113" s="15"/>
      <c r="V113" s="13"/>
      <c r="W113" s="15"/>
      <c r="X113" s="13"/>
      <c r="Y113" s="15"/>
      <c r="Z113" s="13"/>
      <c r="AA113" s="15"/>
      <c r="AB113" s="13"/>
      <c r="AC113" s="15"/>
      <c r="AD113" s="13"/>
      <c r="AE113" s="18"/>
      <c r="AF113" s="5"/>
      <c r="AG113" s="23"/>
    </row>
    <row r="114" spans="1:35" s="41" customFormat="1" x14ac:dyDescent="0.25">
      <c r="A114" s="41">
        <v>110</v>
      </c>
      <c r="B114" s="31"/>
      <c r="C114" s="31"/>
      <c r="D114" s="32"/>
      <c r="E114" s="33"/>
      <c r="F114" s="37"/>
      <c r="G114" s="9"/>
      <c r="H114" s="10"/>
      <c r="I114" s="9"/>
      <c r="J114" s="10"/>
      <c r="K114" s="9"/>
      <c r="L114" s="10"/>
      <c r="M114" s="9"/>
      <c r="N114" s="10"/>
      <c r="O114" s="9"/>
      <c r="P114" s="10"/>
      <c r="Q114" s="12"/>
      <c r="R114" s="13"/>
      <c r="S114" s="15"/>
      <c r="T114" s="13"/>
      <c r="U114" s="15"/>
      <c r="V114" s="13"/>
      <c r="W114" s="15"/>
      <c r="X114" s="13"/>
      <c r="Y114" s="15"/>
      <c r="Z114" s="13"/>
      <c r="AA114" s="15"/>
      <c r="AB114" s="13"/>
      <c r="AC114" s="15"/>
      <c r="AD114" s="13"/>
      <c r="AE114" s="18"/>
      <c r="AF114" s="5"/>
      <c r="AG114" s="23"/>
    </row>
    <row r="115" spans="1:35" s="41" customFormat="1" x14ac:dyDescent="0.25">
      <c r="A115" s="41">
        <v>111</v>
      </c>
      <c r="B115" s="31"/>
      <c r="C115" s="31"/>
      <c r="D115" s="32"/>
      <c r="E115" s="33"/>
      <c r="F115" s="37"/>
      <c r="G115" s="9"/>
      <c r="H115" s="10"/>
      <c r="I115" s="9"/>
      <c r="J115" s="10"/>
      <c r="K115" s="9"/>
      <c r="L115" s="10"/>
      <c r="M115" s="9"/>
      <c r="N115" s="10"/>
      <c r="O115" s="9"/>
      <c r="P115" s="10"/>
      <c r="Q115" s="12"/>
      <c r="R115" s="13"/>
      <c r="S115" s="15"/>
      <c r="T115" s="13"/>
      <c r="U115" s="15"/>
      <c r="V115" s="13"/>
      <c r="W115" s="15"/>
      <c r="X115" s="13"/>
      <c r="Y115" s="15"/>
      <c r="Z115" s="13"/>
      <c r="AA115" s="15"/>
      <c r="AB115" s="13"/>
      <c r="AC115" s="15"/>
      <c r="AD115" s="13"/>
      <c r="AE115" s="18"/>
      <c r="AF115" s="5"/>
      <c r="AG115" s="23"/>
    </row>
    <row r="116" spans="1:35" s="41" customFormat="1" x14ac:dyDescent="0.25">
      <c r="A116" s="41">
        <v>112</v>
      </c>
      <c r="B116" s="31"/>
      <c r="C116" s="31"/>
      <c r="D116" s="32"/>
      <c r="E116" s="33"/>
      <c r="F116" s="37"/>
      <c r="G116" s="9"/>
      <c r="H116" s="10"/>
      <c r="I116" s="9"/>
      <c r="J116" s="10"/>
      <c r="K116" s="9"/>
      <c r="L116" s="10"/>
      <c r="M116" s="9"/>
      <c r="N116" s="10"/>
      <c r="O116" s="9"/>
      <c r="P116" s="10"/>
      <c r="Q116" s="12"/>
      <c r="R116" s="13"/>
      <c r="S116" s="15"/>
      <c r="T116" s="13"/>
      <c r="U116" s="15"/>
      <c r="V116" s="13"/>
      <c r="W116" s="15"/>
      <c r="X116" s="13"/>
      <c r="Y116" s="15"/>
      <c r="Z116" s="13"/>
      <c r="AA116" s="15"/>
      <c r="AB116" s="13"/>
      <c r="AC116" s="15"/>
      <c r="AD116" s="13"/>
      <c r="AE116" s="18"/>
      <c r="AF116" s="5"/>
      <c r="AG116" s="23"/>
    </row>
    <row r="117" spans="1:35" s="41" customFormat="1" x14ac:dyDescent="0.25">
      <c r="A117" s="41">
        <v>113</v>
      </c>
      <c r="B117" s="31"/>
      <c r="C117" s="31"/>
      <c r="D117" s="32"/>
      <c r="E117" s="33"/>
      <c r="F117" s="37"/>
      <c r="G117" s="9"/>
      <c r="H117" s="10"/>
      <c r="I117" s="9"/>
      <c r="J117" s="10"/>
      <c r="K117" s="9"/>
      <c r="L117" s="10"/>
      <c r="M117" s="9"/>
      <c r="N117" s="10"/>
      <c r="O117" s="9"/>
      <c r="P117" s="10"/>
      <c r="Q117" s="12"/>
      <c r="R117" s="13"/>
      <c r="S117" s="15"/>
      <c r="T117" s="13"/>
      <c r="U117" s="15"/>
      <c r="V117" s="13"/>
      <c r="W117" s="15"/>
      <c r="X117" s="13"/>
      <c r="Y117" s="15"/>
      <c r="Z117" s="13"/>
      <c r="AA117" s="15"/>
      <c r="AB117" s="13"/>
      <c r="AC117" s="15"/>
      <c r="AD117" s="13"/>
      <c r="AE117" s="18"/>
      <c r="AF117" s="5"/>
      <c r="AG117" s="23"/>
    </row>
    <row r="118" spans="1:35" s="1" customFormat="1" x14ac:dyDescent="0.25">
      <c r="A118" s="41">
        <v>114</v>
      </c>
      <c r="B118" s="31" t="e">
        <f>+#REF!</f>
        <v>#REF!</v>
      </c>
      <c r="C118" s="31" t="e">
        <f>+#REF!</f>
        <v>#REF!</v>
      </c>
      <c r="D118" s="32" t="e">
        <f>+#REF!</f>
        <v>#REF!</v>
      </c>
      <c r="E118" s="33" t="e">
        <f>+#REF!</f>
        <v>#REF!</v>
      </c>
      <c r="F118" s="37"/>
      <c r="G118" s="9"/>
      <c r="H118" s="10"/>
      <c r="I118" s="9"/>
      <c r="J118" s="10"/>
      <c r="K118" s="9"/>
      <c r="L118" s="10"/>
      <c r="M118" s="9"/>
      <c r="N118" s="10"/>
      <c r="O118" s="9"/>
      <c r="P118" s="10"/>
      <c r="Q118" s="12"/>
      <c r="R118" s="13"/>
      <c r="S118" s="15"/>
      <c r="T118" s="13"/>
      <c r="U118" s="15"/>
      <c r="V118" s="13"/>
      <c r="W118" s="15"/>
      <c r="X118" s="13"/>
      <c r="Y118" s="15"/>
      <c r="Z118" s="13"/>
      <c r="AA118" s="15"/>
      <c r="AB118" s="13"/>
      <c r="AC118" s="15"/>
      <c r="AD118" s="13"/>
      <c r="AE118" s="18"/>
      <c r="AF118" s="5"/>
      <c r="AG118" s="23"/>
    </row>
    <row r="119" spans="1:35" s="41" customFormat="1" x14ac:dyDescent="0.25">
      <c r="A119" s="41">
        <v>115</v>
      </c>
      <c r="B119" s="31"/>
      <c r="C119" s="31"/>
      <c r="D119" s="32"/>
      <c r="E119" s="33"/>
      <c r="F119" s="37"/>
      <c r="G119" s="9"/>
      <c r="H119" s="10"/>
      <c r="I119" s="9"/>
      <c r="J119" s="10"/>
      <c r="K119" s="9"/>
      <c r="L119" s="10"/>
      <c r="M119" s="9"/>
      <c r="N119" s="10"/>
      <c r="O119" s="9"/>
      <c r="P119" s="10"/>
      <c r="Q119" s="12"/>
      <c r="R119" s="13"/>
      <c r="S119" s="15"/>
      <c r="T119" s="13"/>
      <c r="U119" s="15"/>
      <c r="V119" s="13"/>
      <c r="W119" s="15"/>
      <c r="X119" s="13"/>
      <c r="Y119" s="15"/>
      <c r="Z119" s="13"/>
      <c r="AA119" s="15"/>
      <c r="AB119" s="13"/>
      <c r="AC119" s="15"/>
      <c r="AD119" s="13"/>
      <c r="AE119" s="18"/>
      <c r="AF119" s="5"/>
      <c r="AG119" s="23"/>
    </row>
    <row r="120" spans="1:35" s="41" customFormat="1" x14ac:dyDescent="0.25">
      <c r="A120" s="41">
        <v>116</v>
      </c>
      <c r="B120" s="31"/>
      <c r="C120" s="31"/>
      <c r="D120" s="32"/>
      <c r="E120" s="33"/>
      <c r="F120" s="37"/>
      <c r="G120" s="9"/>
      <c r="H120" s="10"/>
      <c r="I120" s="9"/>
      <c r="J120" s="10"/>
      <c r="K120" s="9"/>
      <c r="L120" s="10"/>
      <c r="M120" s="9"/>
      <c r="N120" s="10"/>
      <c r="O120" s="9"/>
      <c r="P120" s="10"/>
      <c r="Q120" s="12"/>
      <c r="R120" s="13"/>
      <c r="S120" s="15"/>
      <c r="T120" s="13"/>
      <c r="U120" s="15"/>
      <c r="V120" s="13"/>
      <c r="W120" s="15"/>
      <c r="X120" s="13"/>
      <c r="Y120" s="15"/>
      <c r="Z120" s="13"/>
      <c r="AA120" s="15"/>
      <c r="AB120" s="13"/>
      <c r="AC120" s="15"/>
      <c r="AD120" s="13"/>
      <c r="AE120" s="18"/>
      <c r="AF120" s="5"/>
      <c r="AG120" s="23"/>
    </row>
    <row r="121" spans="1:35" s="41" customFormat="1" x14ac:dyDescent="0.25">
      <c r="A121" s="41">
        <v>117</v>
      </c>
      <c r="B121" s="31"/>
      <c r="C121" s="31"/>
      <c r="D121" s="32"/>
      <c r="E121" s="33"/>
      <c r="F121" s="37"/>
      <c r="G121" s="9"/>
      <c r="H121" s="10"/>
      <c r="I121" s="9"/>
      <c r="J121" s="10"/>
      <c r="K121" s="9"/>
      <c r="L121" s="10"/>
      <c r="M121" s="9"/>
      <c r="N121" s="10"/>
      <c r="O121" s="9"/>
      <c r="P121" s="10"/>
      <c r="Q121" s="12"/>
      <c r="R121" s="13"/>
      <c r="S121" s="15"/>
      <c r="T121" s="13"/>
      <c r="U121" s="15"/>
      <c r="V121" s="13"/>
      <c r="W121" s="15"/>
      <c r="X121" s="13"/>
      <c r="Y121" s="15"/>
      <c r="Z121" s="13"/>
      <c r="AA121" s="15"/>
      <c r="AB121" s="13"/>
      <c r="AC121" s="15"/>
      <c r="AD121" s="13"/>
      <c r="AE121" s="18"/>
      <c r="AF121" s="5"/>
      <c r="AG121" s="23"/>
    </row>
    <row r="122" spans="1:35" s="41" customFormat="1" x14ac:dyDescent="0.25">
      <c r="A122" s="41">
        <v>118</v>
      </c>
      <c r="B122" s="31"/>
      <c r="C122" s="31"/>
      <c r="D122" s="32"/>
      <c r="E122" s="33"/>
      <c r="F122" s="37"/>
      <c r="G122" s="9"/>
      <c r="H122" s="10"/>
      <c r="I122" s="9"/>
      <c r="J122" s="10"/>
      <c r="K122" s="9"/>
      <c r="L122" s="10"/>
      <c r="M122" s="9"/>
      <c r="N122" s="10"/>
      <c r="O122" s="9"/>
      <c r="P122" s="10"/>
      <c r="Q122" s="12"/>
      <c r="R122" s="13"/>
      <c r="S122" s="15"/>
      <c r="T122" s="13"/>
      <c r="U122" s="15"/>
      <c r="V122" s="13"/>
      <c r="W122" s="15"/>
      <c r="X122" s="13"/>
      <c r="Y122" s="15"/>
      <c r="Z122" s="13"/>
      <c r="AA122" s="15"/>
      <c r="AB122" s="13"/>
      <c r="AC122" s="15"/>
      <c r="AD122" s="13"/>
      <c r="AE122" s="18"/>
      <c r="AF122" s="5"/>
      <c r="AG122" s="23"/>
    </row>
    <row r="123" spans="1:35" s="1" customFormat="1" x14ac:dyDescent="0.25">
      <c r="A123" s="41">
        <v>119</v>
      </c>
      <c r="B123" s="31" t="e">
        <f>+#REF!</f>
        <v>#REF!</v>
      </c>
      <c r="C123" s="31" t="e">
        <f>+#REF!</f>
        <v>#REF!</v>
      </c>
      <c r="D123" s="32" t="e">
        <f>+#REF!</f>
        <v>#REF!</v>
      </c>
      <c r="E123" s="33" t="e">
        <f>+#REF!</f>
        <v>#REF!</v>
      </c>
      <c r="F123" s="37"/>
      <c r="G123" s="9"/>
      <c r="H123" s="10"/>
      <c r="I123" s="9"/>
      <c r="J123" s="10"/>
      <c r="K123" s="9"/>
      <c r="L123" s="10"/>
      <c r="M123" s="9"/>
      <c r="N123" s="10"/>
      <c r="O123" s="9"/>
      <c r="P123" s="10"/>
      <c r="Q123" s="12"/>
      <c r="R123" s="13"/>
      <c r="S123" s="15"/>
      <c r="T123" s="13"/>
      <c r="U123" s="15"/>
      <c r="V123" s="13"/>
      <c r="W123" s="15"/>
      <c r="X123" s="13"/>
      <c r="Y123" s="15"/>
      <c r="Z123" s="13"/>
      <c r="AA123" s="15"/>
      <c r="AB123" s="13"/>
      <c r="AC123" s="15"/>
      <c r="AD123" s="13"/>
      <c r="AE123" s="18"/>
      <c r="AF123" s="5"/>
      <c r="AG123" s="23"/>
    </row>
    <row r="124" spans="1:35" ht="15.75" thickBot="1" x14ac:dyDescent="0.3">
      <c r="A124" s="41">
        <v>120</v>
      </c>
      <c r="B124" s="31" t="e">
        <f>+#REF!</f>
        <v>#REF!</v>
      </c>
      <c r="C124" s="31" t="e">
        <f>+#REF!</f>
        <v>#REF!</v>
      </c>
      <c r="D124" s="32" t="e">
        <f>+#REF!</f>
        <v>#REF!</v>
      </c>
      <c r="E124" s="33" t="e">
        <f>+#REF!</f>
        <v>#REF!</v>
      </c>
      <c r="F124" s="26" t="e">
        <f>+#REF!</f>
        <v>#REF!</v>
      </c>
      <c r="G124" s="9"/>
      <c r="H124" s="10"/>
      <c r="I124" s="9"/>
      <c r="J124" s="10"/>
      <c r="K124" s="9"/>
      <c r="L124" s="10"/>
      <c r="M124" s="9"/>
      <c r="N124" s="10"/>
      <c r="O124" s="9"/>
      <c r="P124" s="10"/>
      <c r="Q124" s="12"/>
      <c r="R124" s="13"/>
      <c r="S124" s="15"/>
      <c r="T124" s="13"/>
      <c r="U124" s="15"/>
      <c r="V124" s="13"/>
      <c r="W124" s="15"/>
      <c r="X124" s="13"/>
      <c r="Y124" s="15"/>
      <c r="Z124" s="13"/>
      <c r="AA124" s="15"/>
      <c r="AB124" s="13"/>
      <c r="AC124" s="15"/>
      <c r="AD124" s="13"/>
      <c r="AE124" s="18">
        <f>+G124+I124+K124+M124+O124+Q124+S124+U124+W124+Y124+AA124+AC124</f>
        <v>0</v>
      </c>
      <c r="AF124" s="5">
        <f>+H124+J124+L124+N124+P124+R124+T124+V124+X124+Z124+AB124+AD124</f>
        <v>0</v>
      </c>
      <c r="AG124" s="23" t="e">
        <f>(AE124+AF124)/#REF!</f>
        <v>#REF!</v>
      </c>
      <c r="AH124" s="1"/>
      <c r="AI124" s="1"/>
    </row>
    <row r="125" spans="1:35" ht="15.75" thickBot="1" x14ac:dyDescent="0.3">
      <c r="B125" s="120" t="s">
        <v>0</v>
      </c>
      <c r="C125" s="121"/>
      <c r="D125" s="121"/>
      <c r="E125" s="121"/>
      <c r="F125" s="122"/>
      <c r="G125" s="27">
        <f ca="1">SUM(G5:G124)</f>
        <v>897</v>
      </c>
      <c r="H125" s="3"/>
      <c r="I125" s="11"/>
      <c r="J125" s="3"/>
      <c r="K125" s="11"/>
      <c r="L125" s="3"/>
      <c r="M125" s="11"/>
      <c r="N125" s="3"/>
      <c r="O125" s="11"/>
      <c r="P125" s="3"/>
      <c r="Q125" s="24"/>
      <c r="R125" s="14"/>
      <c r="S125" s="16"/>
      <c r="T125" s="14"/>
      <c r="U125" s="16"/>
      <c r="V125" s="14"/>
      <c r="W125" s="16"/>
      <c r="X125" s="14"/>
      <c r="Y125" s="16"/>
      <c r="Z125" s="14"/>
      <c r="AA125" s="16"/>
      <c r="AB125" s="14"/>
      <c r="AC125" s="16"/>
      <c r="AD125" s="14"/>
      <c r="AE125" s="19" t="e">
        <f>SUM(#REF!)</f>
        <v>#REF!</v>
      </c>
      <c r="AF125" s="6" t="e">
        <f>SUM(#REF!)</f>
        <v>#REF!</v>
      </c>
      <c r="AG125" s="20" t="e">
        <f>(AE125+AF125)/#REF!</f>
        <v>#REF!</v>
      </c>
      <c r="AH125" s="1"/>
      <c r="AI125" s="1"/>
    </row>
    <row r="126" spans="1:35" x14ac:dyDescent="0.25">
      <c r="B126" s="1"/>
      <c r="D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2" t="s">
        <v>1</v>
      </c>
    </row>
  </sheetData>
  <mergeCells count="17">
    <mergeCell ref="B125:F125"/>
    <mergeCell ref="AE3:AF3"/>
    <mergeCell ref="B2:AF2"/>
    <mergeCell ref="W3:X3"/>
    <mergeCell ref="Y3:Z3"/>
    <mergeCell ref="AA3:AB3"/>
    <mergeCell ref="AC3:AD3"/>
    <mergeCell ref="U3:V3"/>
    <mergeCell ref="K3:L3"/>
    <mergeCell ref="F3:F4"/>
    <mergeCell ref="B3:E4"/>
    <mergeCell ref="M3:N3"/>
    <mergeCell ref="O3:P3"/>
    <mergeCell ref="G3:H3"/>
    <mergeCell ref="I3:J3"/>
    <mergeCell ref="Q3:R3"/>
    <mergeCell ref="S3:T3"/>
  </mergeCells>
  <pageMargins left="0.7" right="0.7" top="0.75" bottom="0.75" header="0.3" footer="0.3"/>
  <pageSetup orientation="portrait" horizontalDpi="4294967292"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3"/>
  <sheetViews>
    <sheetView workbookViewId="0"/>
  </sheetViews>
  <sheetFormatPr baseColWidth="10" defaultRowHeight="15" x14ac:dyDescent="0.25"/>
  <cols>
    <col min="1" max="1" width="44" bestFit="1" customWidth="1"/>
  </cols>
  <sheetData>
    <row r="1" spans="1:1" ht="15.75" x14ac:dyDescent="0.25">
      <c r="A1" s="40" t="s">
        <v>100</v>
      </c>
    </row>
    <row r="2" spans="1:1" x14ac:dyDescent="0.25">
      <c r="A2" s="34" t="s">
        <v>76</v>
      </c>
    </row>
    <row r="3" spans="1:1" x14ac:dyDescent="0.25">
      <c r="A3" s="34" t="s">
        <v>3</v>
      </c>
    </row>
    <row r="4" spans="1:1" x14ac:dyDescent="0.25">
      <c r="A4" s="34" t="s">
        <v>77</v>
      </c>
    </row>
    <row r="5" spans="1:1" x14ac:dyDescent="0.25">
      <c r="A5" s="34" t="s">
        <v>2</v>
      </c>
    </row>
    <row r="6" spans="1:1" x14ac:dyDescent="0.25">
      <c r="A6" s="34" t="s">
        <v>19</v>
      </c>
    </row>
    <row r="7" spans="1:1" x14ac:dyDescent="0.25">
      <c r="A7" s="34" t="s">
        <v>23</v>
      </c>
    </row>
    <row r="8" spans="1:1" x14ac:dyDescent="0.25">
      <c r="A8" s="34" t="s">
        <v>24</v>
      </c>
    </row>
    <row r="9" spans="1:1" x14ac:dyDescent="0.25">
      <c r="A9" s="34" t="s">
        <v>62</v>
      </c>
    </row>
    <row r="10" spans="1:1" x14ac:dyDescent="0.25">
      <c r="A10" s="34" t="s">
        <v>94</v>
      </c>
    </row>
    <row r="11" spans="1:1" x14ac:dyDescent="0.25">
      <c r="A11" s="34" t="s">
        <v>78</v>
      </c>
    </row>
    <row r="12" spans="1:1" x14ac:dyDescent="0.25">
      <c r="A12" s="34" t="s">
        <v>28</v>
      </c>
    </row>
    <row r="13" spans="1:1" x14ac:dyDescent="0.25">
      <c r="A13" s="34" t="s">
        <v>29</v>
      </c>
    </row>
    <row r="14" spans="1:1" x14ac:dyDescent="0.25">
      <c r="A14" s="34" t="s">
        <v>32</v>
      </c>
    </row>
    <row r="15" spans="1:1" x14ac:dyDescent="0.25">
      <c r="A15" s="34" t="s">
        <v>21</v>
      </c>
    </row>
    <row r="16" spans="1:1" x14ac:dyDescent="0.25">
      <c r="A16" s="34" t="s">
        <v>79</v>
      </c>
    </row>
    <row r="17" spans="1:1" x14ac:dyDescent="0.25">
      <c r="A17" s="34" t="s">
        <v>80</v>
      </c>
    </row>
    <row r="18" spans="1:1" x14ac:dyDescent="0.25">
      <c r="A18" s="34" t="s">
        <v>25</v>
      </c>
    </row>
    <row r="19" spans="1:1" x14ac:dyDescent="0.25">
      <c r="A19" s="34" t="s">
        <v>95</v>
      </c>
    </row>
    <row r="20" spans="1:1" x14ac:dyDescent="0.25">
      <c r="A20" s="34" t="s">
        <v>18</v>
      </c>
    </row>
    <row r="21" spans="1:1" x14ac:dyDescent="0.25">
      <c r="A21" s="34" t="s">
        <v>96</v>
      </c>
    </row>
    <row r="22" spans="1:1" x14ac:dyDescent="0.25">
      <c r="A22" s="34" t="s">
        <v>31</v>
      </c>
    </row>
    <row r="23" spans="1:1" x14ac:dyDescent="0.25">
      <c r="A23" s="34" t="s">
        <v>26</v>
      </c>
    </row>
    <row r="24" spans="1:1" x14ac:dyDescent="0.25">
      <c r="A24" s="34" t="s">
        <v>81</v>
      </c>
    </row>
    <row r="25" spans="1:1" x14ac:dyDescent="0.25">
      <c r="A25" s="34" t="s">
        <v>82</v>
      </c>
    </row>
    <row r="26" spans="1:1" x14ac:dyDescent="0.25">
      <c r="A26" s="34" t="s">
        <v>93</v>
      </c>
    </row>
    <row r="27" spans="1:1" x14ac:dyDescent="0.25">
      <c r="A27" s="34" t="s">
        <v>83</v>
      </c>
    </row>
    <row r="28" spans="1:1" x14ac:dyDescent="0.25">
      <c r="A28" s="34" t="s">
        <v>84</v>
      </c>
    </row>
    <row r="29" spans="1:1" x14ac:dyDescent="0.25">
      <c r="A29" s="34" t="s">
        <v>97</v>
      </c>
    </row>
    <row r="30" spans="1:1" x14ac:dyDescent="0.25">
      <c r="A30" s="34" t="s">
        <v>38</v>
      </c>
    </row>
    <row r="31" spans="1:1" x14ac:dyDescent="0.25">
      <c r="A31" s="34" t="s">
        <v>85</v>
      </c>
    </row>
    <row r="32" spans="1:1" x14ac:dyDescent="0.25">
      <c r="A32" s="34" t="s">
        <v>39</v>
      </c>
    </row>
    <row r="33" spans="1:1" x14ac:dyDescent="0.25">
      <c r="A33" s="34" t="s">
        <v>86</v>
      </c>
    </row>
    <row r="34" spans="1:1" x14ac:dyDescent="0.25">
      <c r="A34" s="34" t="s">
        <v>42</v>
      </c>
    </row>
    <row r="35" spans="1:1" x14ac:dyDescent="0.25">
      <c r="A35" s="34" t="s">
        <v>33</v>
      </c>
    </row>
    <row r="36" spans="1:1" x14ac:dyDescent="0.25">
      <c r="A36" s="34" t="s">
        <v>98</v>
      </c>
    </row>
    <row r="37" spans="1:1" x14ac:dyDescent="0.25">
      <c r="A37" s="34" t="s">
        <v>43</v>
      </c>
    </row>
    <row r="38" spans="1:1" x14ac:dyDescent="0.25">
      <c r="A38" s="34" t="s">
        <v>87</v>
      </c>
    </row>
    <row r="39" spans="1:1" x14ac:dyDescent="0.25">
      <c r="A39" s="34" t="s">
        <v>88</v>
      </c>
    </row>
    <row r="40" spans="1:1" x14ac:dyDescent="0.25">
      <c r="A40" s="34" t="s">
        <v>89</v>
      </c>
    </row>
    <row r="41" spans="1:1" x14ac:dyDescent="0.25">
      <c r="A41" s="34" t="s">
        <v>90</v>
      </c>
    </row>
    <row r="42" spans="1:1" x14ac:dyDescent="0.25">
      <c r="A42" s="34" t="s">
        <v>45</v>
      </c>
    </row>
    <row r="43" spans="1:1" x14ac:dyDescent="0.25">
      <c r="A43" s="34" t="s">
        <v>91</v>
      </c>
    </row>
    <row r="44" spans="1:1" x14ac:dyDescent="0.25">
      <c r="A44" s="34" t="s">
        <v>46</v>
      </c>
    </row>
    <row r="45" spans="1:1" x14ac:dyDescent="0.25">
      <c r="A45" s="34" t="s">
        <v>47</v>
      </c>
    </row>
    <row r="46" spans="1:1" x14ac:dyDescent="0.25">
      <c r="A46" s="34" t="s">
        <v>92</v>
      </c>
    </row>
    <row r="47" spans="1:1" x14ac:dyDescent="0.25">
      <c r="A47" s="35" t="s">
        <v>71</v>
      </c>
    </row>
    <row r="48" spans="1:1" x14ac:dyDescent="0.25">
      <c r="A48" s="36"/>
    </row>
    <row r="50" spans="1:1" ht="18.75" x14ac:dyDescent="0.3">
      <c r="A50" s="39" t="s">
        <v>99</v>
      </c>
    </row>
    <row r="51" spans="1:1" x14ac:dyDescent="0.25">
      <c r="A51" s="38" t="s">
        <v>2</v>
      </c>
    </row>
    <row r="52" spans="1:1" x14ac:dyDescent="0.25">
      <c r="A52" s="38" t="s">
        <v>19</v>
      </c>
    </row>
    <row r="53" spans="1:1" x14ac:dyDescent="0.25">
      <c r="A53" s="38" t="s">
        <v>20</v>
      </c>
    </row>
    <row r="54" spans="1:1" x14ac:dyDescent="0.25">
      <c r="A54" s="38" t="s">
        <v>21</v>
      </c>
    </row>
    <row r="55" spans="1:1" x14ac:dyDescent="0.25">
      <c r="A55" s="38" t="s">
        <v>22</v>
      </c>
    </row>
    <row r="56" spans="1:1" x14ac:dyDescent="0.25">
      <c r="A56" s="38" t="s">
        <v>23</v>
      </c>
    </row>
    <row r="57" spans="1:1" x14ac:dyDescent="0.25">
      <c r="A57" s="38" t="s">
        <v>24</v>
      </c>
    </row>
    <row r="58" spans="1:1" x14ac:dyDescent="0.25">
      <c r="A58" s="38" t="s">
        <v>25</v>
      </c>
    </row>
    <row r="59" spans="1:1" x14ac:dyDescent="0.25">
      <c r="A59" s="38" t="s">
        <v>26</v>
      </c>
    </row>
    <row r="60" spans="1:1" x14ac:dyDescent="0.25">
      <c r="A60" s="38" t="s">
        <v>27</v>
      </c>
    </row>
    <row r="61" spans="1:1" x14ac:dyDescent="0.25">
      <c r="A61" s="38" t="s">
        <v>3</v>
      </c>
    </row>
    <row r="62" spans="1:1" x14ac:dyDescent="0.25">
      <c r="A62" s="38" t="s">
        <v>28</v>
      </c>
    </row>
    <row r="63" spans="1:1" x14ac:dyDescent="0.25">
      <c r="A63" s="38" t="s">
        <v>18</v>
      </c>
    </row>
    <row r="64" spans="1:1" x14ac:dyDescent="0.25">
      <c r="A64" s="38" t="s">
        <v>29</v>
      </c>
    </row>
    <row r="65" spans="1:1" x14ac:dyDescent="0.25">
      <c r="A65" s="38" t="s">
        <v>30</v>
      </c>
    </row>
    <row r="66" spans="1:1" x14ac:dyDescent="0.25">
      <c r="A66" s="38" t="s">
        <v>31</v>
      </c>
    </row>
    <row r="67" spans="1:1" x14ac:dyDescent="0.25">
      <c r="A67" s="38" t="s">
        <v>32</v>
      </c>
    </row>
    <row r="68" spans="1:1" x14ac:dyDescent="0.25">
      <c r="A68" s="38" t="s">
        <v>33</v>
      </c>
    </row>
    <row r="69" spans="1:1" x14ac:dyDescent="0.25">
      <c r="A69" s="38" t="s">
        <v>34</v>
      </c>
    </row>
    <row r="70" spans="1:1" x14ac:dyDescent="0.25">
      <c r="A70" s="38" t="s">
        <v>35</v>
      </c>
    </row>
    <row r="71" spans="1:1" x14ac:dyDescent="0.25">
      <c r="A71" s="38" t="s">
        <v>36</v>
      </c>
    </row>
    <row r="72" spans="1:1" x14ac:dyDescent="0.25">
      <c r="A72" s="38" t="s">
        <v>37</v>
      </c>
    </row>
    <row r="73" spans="1:1" x14ac:dyDescent="0.25">
      <c r="A73" s="38" t="s">
        <v>38</v>
      </c>
    </row>
    <row r="74" spans="1:1" x14ac:dyDescent="0.25">
      <c r="A74" s="38" t="s">
        <v>39</v>
      </c>
    </row>
    <row r="75" spans="1:1" x14ac:dyDescent="0.25">
      <c r="A75" s="38" t="s">
        <v>40</v>
      </c>
    </row>
    <row r="76" spans="1:1" x14ac:dyDescent="0.25">
      <c r="A76" s="38" t="s">
        <v>41</v>
      </c>
    </row>
    <row r="77" spans="1:1" x14ac:dyDescent="0.25">
      <c r="A77" s="38" t="s">
        <v>42</v>
      </c>
    </row>
    <row r="78" spans="1:1" x14ac:dyDescent="0.25">
      <c r="A78" s="38" t="s">
        <v>43</v>
      </c>
    </row>
    <row r="79" spans="1:1" x14ac:dyDescent="0.25">
      <c r="A79" s="38" t="s">
        <v>44</v>
      </c>
    </row>
    <row r="80" spans="1:1" x14ac:dyDescent="0.25">
      <c r="A80" s="38" t="s">
        <v>45</v>
      </c>
    </row>
    <row r="81" spans="1:1" x14ac:dyDescent="0.25">
      <c r="A81" s="38" t="s">
        <v>46</v>
      </c>
    </row>
    <row r="82" spans="1:1" x14ac:dyDescent="0.25">
      <c r="A82" s="38" t="s">
        <v>47</v>
      </c>
    </row>
    <row r="83" spans="1:1" x14ac:dyDescent="0.25">
      <c r="A83" s="38" t="s">
        <v>48</v>
      </c>
    </row>
    <row r="84" spans="1:1" x14ac:dyDescent="0.25">
      <c r="A84" s="38" t="s">
        <v>49</v>
      </c>
    </row>
    <row r="85" spans="1:1" x14ac:dyDescent="0.25">
      <c r="A85" s="38" t="s">
        <v>50</v>
      </c>
    </row>
    <row r="86" spans="1:1" x14ac:dyDescent="0.25">
      <c r="A86" s="38" t="s">
        <v>21</v>
      </c>
    </row>
    <row r="87" spans="1:1" x14ac:dyDescent="0.25">
      <c r="A87" s="38" t="s">
        <v>51</v>
      </c>
    </row>
    <row r="88" spans="1:1" x14ac:dyDescent="0.25">
      <c r="A88" s="38" t="s">
        <v>52</v>
      </c>
    </row>
    <row r="89" spans="1:1" x14ac:dyDescent="0.25">
      <c r="A89" s="38" t="s">
        <v>53</v>
      </c>
    </row>
    <row r="90" spans="1:1" x14ac:dyDescent="0.25">
      <c r="A90" s="38" t="s">
        <v>54</v>
      </c>
    </row>
    <row r="91" spans="1:1" x14ac:dyDescent="0.25">
      <c r="A91" s="38" t="s">
        <v>55</v>
      </c>
    </row>
    <row r="92" spans="1:1" x14ac:dyDescent="0.25">
      <c r="A92" s="38" t="s">
        <v>27</v>
      </c>
    </row>
    <row r="93" spans="1:1" x14ac:dyDescent="0.25">
      <c r="A93" s="38" t="s">
        <v>76</v>
      </c>
    </row>
    <row r="94" spans="1:1" x14ac:dyDescent="0.25">
      <c r="A94" s="38" t="s">
        <v>56</v>
      </c>
    </row>
    <row r="95" spans="1:1" x14ac:dyDescent="0.25">
      <c r="A95" s="38" t="s">
        <v>57</v>
      </c>
    </row>
    <row r="96" spans="1:1" x14ac:dyDescent="0.25">
      <c r="A96" s="38" t="s">
        <v>58</v>
      </c>
    </row>
    <row r="97" spans="1:1" x14ac:dyDescent="0.25">
      <c r="A97" s="38" t="s">
        <v>59</v>
      </c>
    </row>
    <row r="98" spans="1:1" x14ac:dyDescent="0.25">
      <c r="A98" s="38" t="s">
        <v>60</v>
      </c>
    </row>
    <row r="99" spans="1:1" x14ac:dyDescent="0.25">
      <c r="A99" s="38" t="s">
        <v>61</v>
      </c>
    </row>
    <row r="100" spans="1:1" x14ac:dyDescent="0.25">
      <c r="A100" s="38" t="s">
        <v>69</v>
      </c>
    </row>
    <row r="101" spans="1:1" x14ac:dyDescent="0.25">
      <c r="A101" s="38" t="s">
        <v>62</v>
      </c>
    </row>
    <row r="102" spans="1:1" x14ac:dyDescent="0.25">
      <c r="A102" s="38" t="s">
        <v>63</v>
      </c>
    </row>
    <row r="103" spans="1:1" x14ac:dyDescent="0.25">
      <c r="A103" s="38" t="s">
        <v>70</v>
      </c>
    </row>
    <row r="104" spans="1:1" x14ac:dyDescent="0.25">
      <c r="A104" s="38" t="s">
        <v>64</v>
      </c>
    </row>
    <row r="105" spans="1:1" x14ac:dyDescent="0.25">
      <c r="A105" s="38" t="s">
        <v>81</v>
      </c>
    </row>
    <row r="106" spans="1:1" x14ac:dyDescent="0.25">
      <c r="A106" s="38" t="s">
        <v>65</v>
      </c>
    </row>
    <row r="107" spans="1:1" x14ac:dyDescent="0.25">
      <c r="A107" s="38" t="s">
        <v>66</v>
      </c>
    </row>
    <row r="108" spans="1:1" x14ac:dyDescent="0.25">
      <c r="A108" s="38" t="s">
        <v>67</v>
      </c>
    </row>
    <row r="109" spans="1:1" x14ac:dyDescent="0.25">
      <c r="A109" s="38" t="s">
        <v>68</v>
      </c>
    </row>
    <row r="112" spans="1:1" x14ac:dyDescent="0.25">
      <c r="A112" s="1"/>
    </row>
    <row r="113" spans="1:1" x14ac:dyDescent="0.25">
      <c r="A113" s="1"/>
    </row>
  </sheetData>
  <pageMargins left="0.7" right="0.7" top="0.75" bottom="0.75" header="0.3" footer="0.3"/>
  <pageSetup orientation="portrait" verticalDpi="0"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BF184"/>
  <sheetViews>
    <sheetView tabSelected="1" zoomScale="90" zoomScaleNormal="90" workbookViewId="0">
      <pane xSplit="4" ySplit="4" topLeftCell="E159" activePane="bottomRight" state="frozen"/>
      <selection pane="topRight" activeCell="E1" sqref="E1"/>
      <selection pane="bottomLeft" activeCell="A4" sqref="A4"/>
      <selection pane="bottomRight" activeCell="I1" sqref="I1"/>
    </sheetView>
  </sheetViews>
  <sheetFormatPr baseColWidth="10" defaultRowHeight="11.25" x14ac:dyDescent="0.2"/>
  <cols>
    <col min="1" max="1" width="3.5703125" style="50" bestFit="1" customWidth="1"/>
    <col min="2" max="2" width="16.7109375" style="54" bestFit="1" customWidth="1"/>
    <col min="3" max="3" width="11.28515625" style="54" bestFit="1" customWidth="1"/>
    <col min="4" max="4" width="21.5703125" style="54" customWidth="1"/>
    <col min="5" max="5" width="8.5703125" style="51" customWidth="1"/>
    <col min="6" max="6" width="11.42578125" style="51" customWidth="1"/>
    <col min="7" max="7" width="11" style="51" customWidth="1"/>
    <col min="8" max="8" width="10.5703125" style="51" customWidth="1"/>
    <col min="9" max="9" width="12" style="51" customWidth="1"/>
    <col min="10" max="10" width="10" style="51" customWidth="1"/>
    <col min="11" max="11" width="11.85546875" style="51" customWidth="1"/>
    <col min="12" max="12" width="11.42578125" style="51" customWidth="1"/>
    <col min="13" max="16" width="15.28515625" style="51" hidden="1" customWidth="1"/>
    <col min="17" max="17" width="22.5703125" style="51" hidden="1" customWidth="1"/>
    <col min="18" max="20" width="15.28515625" style="51" hidden="1" customWidth="1"/>
    <col min="21" max="22" width="14.85546875" style="51" customWidth="1"/>
    <col min="23" max="24" width="15.140625" style="51" customWidth="1"/>
    <col min="25" max="25" width="12.28515625" style="51" hidden="1" customWidth="1"/>
    <col min="26" max="26" width="16.5703125" style="51" hidden="1" customWidth="1"/>
    <col min="27" max="27" width="12.28515625" style="51" hidden="1" customWidth="1"/>
    <col min="28" max="28" width="14.85546875" style="51" customWidth="1"/>
    <col min="29" max="29" width="13.5703125" style="51" customWidth="1"/>
    <col min="30" max="30" width="10.5703125" style="51" hidden="1" customWidth="1"/>
    <col min="31" max="33" width="11.42578125" style="51" hidden="1" customWidth="1"/>
    <col min="34" max="34" width="18.85546875" style="51" customWidth="1"/>
    <col min="35" max="35" width="15.85546875" style="51" customWidth="1"/>
    <col min="36" max="36" width="16" style="51" customWidth="1"/>
    <col min="37" max="37" width="14.85546875" style="51" customWidth="1"/>
    <col min="38" max="38" width="13.42578125" style="51" hidden="1" customWidth="1"/>
    <col min="39" max="40" width="12.5703125" style="51" hidden="1" customWidth="1"/>
    <col min="41" max="41" width="19.7109375" style="51" customWidth="1"/>
    <col min="42" max="42" width="19.140625" style="51" customWidth="1"/>
    <col min="43" max="43" width="18" style="51" customWidth="1"/>
    <col min="44" max="44" width="12.42578125" style="50" hidden="1" customWidth="1"/>
    <col min="45" max="45" width="18.5703125" style="51" customWidth="1"/>
    <col min="46" max="46" width="13.7109375" style="51" customWidth="1"/>
    <col min="47" max="47" width="16.42578125" style="51" customWidth="1"/>
    <col min="48" max="48" width="16.85546875" style="51" customWidth="1"/>
    <col min="49" max="49" width="14.28515625" style="51" hidden="1" customWidth="1"/>
    <col min="50" max="50" width="17" style="51" customWidth="1"/>
    <col min="51" max="51" width="14.5703125" style="51" customWidth="1"/>
    <col min="52" max="52" width="17.28515625" style="51" customWidth="1"/>
    <col min="53" max="53" width="17" style="51" customWidth="1"/>
    <col min="54" max="54" width="15.42578125" style="51" customWidth="1"/>
    <col min="55" max="55" width="17" style="50" customWidth="1"/>
    <col min="56" max="56" width="20.140625" style="50" customWidth="1"/>
    <col min="57" max="57" width="18.7109375" style="50" customWidth="1"/>
    <col min="58" max="58" width="19.42578125" style="50" customWidth="1"/>
    <col min="59" max="16384" width="11.42578125" style="54"/>
  </cols>
  <sheetData>
    <row r="1" spans="1:58" ht="18" customHeight="1" x14ac:dyDescent="0.25">
      <c r="B1" s="125" t="s">
        <v>195</v>
      </c>
      <c r="C1" s="126"/>
      <c r="D1" s="127"/>
      <c r="E1" s="128"/>
      <c r="F1" s="129"/>
    </row>
    <row r="2" spans="1:58" ht="23.25" customHeight="1" x14ac:dyDescent="0.2">
      <c r="B2" s="130" t="s">
        <v>161</v>
      </c>
      <c r="C2" s="130"/>
      <c r="D2" s="130"/>
      <c r="E2" s="130"/>
      <c r="F2" s="130"/>
      <c r="M2" s="52"/>
      <c r="N2" s="52"/>
      <c r="O2" s="52"/>
      <c r="P2" s="52"/>
      <c r="Q2" s="52"/>
      <c r="R2" s="52"/>
      <c r="S2" s="52"/>
      <c r="T2" s="52"/>
      <c r="W2" s="53"/>
      <c r="X2" s="53"/>
      <c r="Y2" s="53"/>
      <c r="Z2" s="53"/>
      <c r="AA2" s="53"/>
      <c r="AB2" s="53"/>
      <c r="AC2" s="53"/>
      <c r="AD2" s="53"/>
      <c r="AE2" s="53"/>
      <c r="AF2" s="53"/>
      <c r="AG2" s="53"/>
      <c r="AH2" s="53"/>
      <c r="AI2" s="53"/>
      <c r="AJ2" s="53"/>
      <c r="AK2" s="53"/>
      <c r="AL2" s="53"/>
      <c r="AM2" s="53"/>
      <c r="AN2" s="53"/>
      <c r="AO2" s="53"/>
      <c r="AP2" s="53"/>
      <c r="AQ2" s="53"/>
      <c r="AR2" s="53"/>
      <c r="AS2" s="53"/>
      <c r="AT2" s="53"/>
      <c r="AU2" s="53"/>
      <c r="AV2" s="53"/>
      <c r="AW2" s="53"/>
      <c r="AX2" s="53"/>
      <c r="AY2" s="53"/>
      <c r="AZ2" s="53"/>
      <c r="BA2" s="53"/>
      <c r="BB2" s="53"/>
      <c r="BC2" s="53"/>
      <c r="BD2" s="53"/>
      <c r="BE2" s="53"/>
      <c r="BF2" s="53"/>
    </row>
    <row r="3" spans="1:58" s="58" customFormat="1" ht="35.25" customHeight="1" x14ac:dyDescent="0.25">
      <c r="A3" s="55"/>
      <c r="B3" s="135" t="s">
        <v>146</v>
      </c>
      <c r="C3" s="135"/>
      <c r="D3" s="135"/>
      <c r="E3" s="135"/>
      <c r="F3" s="135"/>
      <c r="G3" s="136" t="s">
        <v>147</v>
      </c>
      <c r="H3" s="136"/>
      <c r="I3" s="136"/>
      <c r="J3" s="136"/>
      <c r="K3" s="136"/>
      <c r="L3" s="136"/>
      <c r="M3" s="137" t="s">
        <v>152</v>
      </c>
      <c r="N3" s="137"/>
      <c r="O3" s="137"/>
      <c r="P3" s="137"/>
      <c r="Q3" s="137"/>
      <c r="R3" s="137"/>
      <c r="S3" s="137"/>
      <c r="T3" s="137"/>
      <c r="U3" s="138" t="s">
        <v>168</v>
      </c>
      <c r="V3" s="138"/>
      <c r="W3" s="141" t="s">
        <v>171</v>
      </c>
      <c r="X3" s="141"/>
      <c r="Y3" s="141"/>
      <c r="Z3" s="141"/>
      <c r="AA3" s="141"/>
      <c r="AB3" s="56" t="s">
        <v>173</v>
      </c>
      <c r="AC3" s="57" t="s">
        <v>154</v>
      </c>
      <c r="AD3" s="140" t="s">
        <v>142</v>
      </c>
      <c r="AE3" s="140"/>
      <c r="AF3" s="140"/>
      <c r="AG3" s="140"/>
      <c r="AH3" s="140"/>
      <c r="AI3" s="140"/>
      <c r="AJ3" s="140"/>
      <c r="AK3" s="140"/>
      <c r="AL3" s="139" t="s">
        <v>133</v>
      </c>
      <c r="AM3" s="139"/>
      <c r="AN3" s="139"/>
      <c r="AO3" s="139"/>
      <c r="AP3" s="139"/>
      <c r="AQ3" s="139"/>
      <c r="AR3" s="131" t="s">
        <v>184</v>
      </c>
      <c r="AS3" s="131"/>
      <c r="AT3" s="131"/>
      <c r="AU3" s="131"/>
      <c r="AV3" s="131"/>
      <c r="AW3" s="133" t="s">
        <v>145</v>
      </c>
      <c r="AX3" s="133"/>
      <c r="AY3" s="133"/>
      <c r="AZ3" s="133"/>
      <c r="BA3" s="134" t="s">
        <v>189</v>
      </c>
      <c r="BB3" s="134"/>
      <c r="BC3" s="132" t="s">
        <v>159</v>
      </c>
      <c r="BD3" s="132"/>
      <c r="BE3" s="132"/>
      <c r="BF3" s="132"/>
    </row>
    <row r="4" spans="1:58" s="78" customFormat="1" ht="107.25" customHeight="1" x14ac:dyDescent="0.25">
      <c r="A4" s="59" t="s">
        <v>113</v>
      </c>
      <c r="B4" s="60" t="s">
        <v>72</v>
      </c>
      <c r="C4" s="60" t="s">
        <v>115</v>
      </c>
      <c r="D4" s="60" t="s">
        <v>117</v>
      </c>
      <c r="E4" s="60" t="s">
        <v>116</v>
      </c>
      <c r="F4" s="60" t="s">
        <v>129</v>
      </c>
      <c r="G4" s="61" t="s">
        <v>162</v>
      </c>
      <c r="H4" s="61" t="s">
        <v>163</v>
      </c>
      <c r="I4" s="61" t="s">
        <v>164</v>
      </c>
      <c r="J4" s="61" t="s">
        <v>165</v>
      </c>
      <c r="K4" s="61" t="s">
        <v>166</v>
      </c>
      <c r="L4" s="61" t="s">
        <v>167</v>
      </c>
      <c r="M4" s="62" t="s">
        <v>149</v>
      </c>
      <c r="N4" s="62" t="s">
        <v>148</v>
      </c>
      <c r="O4" s="62" t="s">
        <v>155</v>
      </c>
      <c r="P4" s="62" t="s">
        <v>156</v>
      </c>
      <c r="Q4" s="62" t="s">
        <v>150</v>
      </c>
      <c r="R4" s="62" t="s">
        <v>151</v>
      </c>
      <c r="S4" s="62" t="s">
        <v>153</v>
      </c>
      <c r="T4" s="62" t="s">
        <v>157</v>
      </c>
      <c r="U4" s="63" t="s">
        <v>169</v>
      </c>
      <c r="V4" s="63" t="s">
        <v>170</v>
      </c>
      <c r="W4" s="64" t="s">
        <v>197</v>
      </c>
      <c r="X4" s="64" t="s">
        <v>172</v>
      </c>
      <c r="Y4" s="62" t="s">
        <v>130</v>
      </c>
      <c r="Z4" s="62" t="s">
        <v>131</v>
      </c>
      <c r="AA4" s="62" t="s">
        <v>132</v>
      </c>
      <c r="AB4" s="65" t="s">
        <v>174</v>
      </c>
      <c r="AC4" s="66" t="s">
        <v>175</v>
      </c>
      <c r="AD4" s="67" t="s">
        <v>134</v>
      </c>
      <c r="AE4" s="67" t="s">
        <v>135</v>
      </c>
      <c r="AF4" s="67" t="s">
        <v>136</v>
      </c>
      <c r="AG4" s="68" t="s">
        <v>176</v>
      </c>
      <c r="AH4" s="69" t="s">
        <v>137</v>
      </c>
      <c r="AI4" s="67" t="s">
        <v>177</v>
      </c>
      <c r="AJ4" s="67" t="s">
        <v>178</v>
      </c>
      <c r="AK4" s="65" t="s">
        <v>179</v>
      </c>
      <c r="AL4" s="70" t="s">
        <v>139</v>
      </c>
      <c r="AM4" s="70" t="s">
        <v>140</v>
      </c>
      <c r="AN4" s="70" t="s">
        <v>141</v>
      </c>
      <c r="AO4" s="69" t="s">
        <v>138</v>
      </c>
      <c r="AP4" s="71" t="s">
        <v>180</v>
      </c>
      <c r="AQ4" s="65" t="s">
        <v>181</v>
      </c>
      <c r="AR4" s="72" t="s">
        <v>158</v>
      </c>
      <c r="AS4" s="73" t="s">
        <v>182</v>
      </c>
      <c r="AT4" s="74" t="s">
        <v>183</v>
      </c>
      <c r="AU4" s="74" t="s">
        <v>185</v>
      </c>
      <c r="AV4" s="65" t="s">
        <v>186</v>
      </c>
      <c r="AW4" s="75" t="s">
        <v>143</v>
      </c>
      <c r="AX4" s="73" t="s">
        <v>144</v>
      </c>
      <c r="AY4" s="75" t="s">
        <v>187</v>
      </c>
      <c r="AZ4" s="65" t="s">
        <v>188</v>
      </c>
      <c r="BA4" s="76" t="s">
        <v>190</v>
      </c>
      <c r="BB4" s="76" t="s">
        <v>191</v>
      </c>
      <c r="BC4" s="77" t="s">
        <v>192</v>
      </c>
      <c r="BD4" s="77" t="s">
        <v>193</v>
      </c>
      <c r="BE4" s="77" t="s">
        <v>196</v>
      </c>
      <c r="BF4" s="77" t="s">
        <v>194</v>
      </c>
    </row>
    <row r="5" spans="1:58" x14ac:dyDescent="0.2">
      <c r="A5" s="50">
        <v>1</v>
      </c>
      <c r="B5" s="79"/>
      <c r="C5" s="79"/>
      <c r="D5" s="80" t="s">
        <v>107</v>
      </c>
      <c r="E5" s="81"/>
      <c r="F5" s="82">
        <f t="shared" ref="F5:F45" si="0">E5*49.6</f>
        <v>0</v>
      </c>
      <c r="G5" s="83"/>
      <c r="H5" s="83"/>
      <c r="I5" s="83"/>
      <c r="J5" s="83"/>
      <c r="K5" s="83"/>
      <c r="L5" s="83"/>
      <c r="M5" s="84">
        <f t="shared" ref="M5:M45" si="1">SUM(G5:L5)</f>
        <v>0</v>
      </c>
      <c r="N5" s="85">
        <f t="shared" ref="N5:N45" si="2">M5/5</f>
        <v>0</v>
      </c>
      <c r="O5" s="86">
        <f t="shared" ref="O5:O45" si="3">49.6-N5</f>
        <v>49.6</v>
      </c>
      <c r="P5" s="85">
        <f t="shared" ref="P5:P45" si="4">O5*E5</f>
        <v>0</v>
      </c>
      <c r="Q5" s="108" t="e">
        <f>(P5*0.23)/(E5/5)</f>
        <v>#DIV/0!</v>
      </c>
      <c r="R5" s="86" t="e">
        <f t="shared" ref="R5:R45" si="5">M5+Q5</f>
        <v>#DIV/0!</v>
      </c>
      <c r="S5" s="86" t="e">
        <f t="shared" ref="S5:S45" si="6">R5/5</f>
        <v>#DIV/0!</v>
      </c>
      <c r="T5" s="86" t="e">
        <f t="shared" ref="T5:T45" si="7">49.6-S5</f>
        <v>#DIV/0!</v>
      </c>
      <c r="U5" s="84" t="str">
        <f>IFERROR(T5*E5," ")</f>
        <v xml:space="preserve"> </v>
      </c>
      <c r="V5" s="85" t="str">
        <f>IFERROR(U5/F5*100," ")</f>
        <v xml:space="preserve"> </v>
      </c>
      <c r="W5" s="83"/>
      <c r="X5" s="83"/>
      <c r="Y5" s="87">
        <f t="shared" ref="Y5:Y45" si="8">SUM(W5:X5)</f>
        <v>0</v>
      </c>
      <c r="Z5" s="87">
        <f t="shared" ref="Z5:Z45" si="9">Y5*8.8</f>
        <v>0</v>
      </c>
      <c r="AA5" s="86" t="e">
        <f t="shared" ref="AA5:AA45" si="10">U5-Z5</f>
        <v>#VALUE!</v>
      </c>
      <c r="AB5" s="88">
        <v>1.75</v>
      </c>
      <c r="AC5" s="89" t="str">
        <f>IFERROR(AA5/AB5," ")</f>
        <v xml:space="preserve"> </v>
      </c>
      <c r="AD5" s="90" t="str">
        <f t="shared" ref="AD5:AD45" si="11">AC5</f>
        <v xml:space="preserve"> </v>
      </c>
      <c r="AE5" s="52">
        <v>15</v>
      </c>
      <c r="AF5" s="86" t="e">
        <f t="shared" ref="AF5:AF45" si="12">(AD5*AE5)/60</f>
        <v>#VALUE!</v>
      </c>
      <c r="AG5" s="91" t="str">
        <f>IFERROR(AA5*AK5," ")</f>
        <v xml:space="preserve"> </v>
      </c>
      <c r="AH5" s="92"/>
      <c r="AI5" s="93" t="str">
        <f>IFERROR((AG5*60)/AH5," ")</f>
        <v xml:space="preserve"> </v>
      </c>
      <c r="AJ5" s="93" t="str">
        <f t="shared" ref="AJ5:AJ45" si="13">AD5</f>
        <v xml:space="preserve"> </v>
      </c>
      <c r="AK5" s="94" t="str">
        <f>IFERROR(AF5/AA5," ")</f>
        <v xml:space="preserve"> </v>
      </c>
      <c r="AL5" s="95" t="str">
        <f t="shared" ref="AL5:AL45" si="14">AC5</f>
        <v xml:space="preserve"> </v>
      </c>
      <c r="AM5" s="51">
        <v>0</v>
      </c>
      <c r="AN5" s="96" t="e">
        <f t="shared" ref="AN5:AN13" si="15">AL5*AM5/60</f>
        <v>#VALUE!</v>
      </c>
      <c r="AO5" s="92"/>
      <c r="AP5" s="97" t="str">
        <f>IFERROR(AN5*60/AO5," ")</f>
        <v xml:space="preserve"> </v>
      </c>
      <c r="AQ5" s="94" t="str">
        <f>IFERROR(AN5/AA5," ")</f>
        <v xml:space="preserve"> </v>
      </c>
      <c r="AR5" s="98" t="str">
        <f t="shared" ref="AR5:AR34" si="16">AD5</f>
        <v xml:space="preserve"> </v>
      </c>
      <c r="AS5" s="99"/>
      <c r="AT5" s="100" t="str">
        <f>IFERROR((AR5*AS5)/60," ")</f>
        <v xml:space="preserve"> </v>
      </c>
      <c r="AU5" s="93" t="str">
        <f>IFERROR(AT5*60/AS5," ")</f>
        <v xml:space="preserve"> </v>
      </c>
      <c r="AV5" s="94" t="str">
        <f>IFERROR(AT5/AA5," ")</f>
        <v xml:space="preserve"> </v>
      </c>
      <c r="AW5" s="87" t="e">
        <f t="shared" ref="AW5:AW45" si="17">AB5*AC5 -(AG5+AN5+AT5)</f>
        <v>#VALUE!</v>
      </c>
      <c r="AX5" s="99"/>
      <c r="AY5" s="101" t="str">
        <f>IFERROR(AW5*60/AX5," ")</f>
        <v xml:space="preserve"> </v>
      </c>
      <c r="AZ5" s="94" t="str">
        <f>IFERROR(AW5/AA5," ")</f>
        <v xml:space="preserve"> </v>
      </c>
      <c r="BA5" s="102" t="str">
        <f>IFERROR(AG5+AN5+AT5+AW5," ")</f>
        <v xml:space="preserve"> </v>
      </c>
      <c r="BB5" s="103" t="str">
        <f>IFERROR(AK5+AQ5+AV5+AZ5," ")</f>
        <v xml:space="preserve"> </v>
      </c>
      <c r="BC5" s="104" t="str">
        <f>IFERROR(AI5," ")</f>
        <v xml:space="preserve"> </v>
      </c>
      <c r="BD5" s="104" t="str">
        <f t="shared" ref="BD5:BD45" si="18">AJ5</f>
        <v xml:space="preserve"> </v>
      </c>
      <c r="BE5" s="104" t="str">
        <f>IFERROR(AU5+AY5," ")</f>
        <v xml:space="preserve"> </v>
      </c>
      <c r="BF5" s="104" t="str">
        <f>AC5</f>
        <v xml:space="preserve"> </v>
      </c>
    </row>
    <row r="6" spans="1:58" x14ac:dyDescent="0.2">
      <c r="A6" s="50">
        <v>2</v>
      </c>
      <c r="B6" s="79"/>
      <c r="C6" s="79"/>
      <c r="D6" s="80" t="s">
        <v>107</v>
      </c>
      <c r="E6" s="81"/>
      <c r="F6" s="82">
        <f t="shared" si="0"/>
        <v>0</v>
      </c>
      <c r="G6" s="83"/>
      <c r="H6" s="83"/>
      <c r="I6" s="83"/>
      <c r="J6" s="83"/>
      <c r="K6" s="83"/>
      <c r="L6" s="83"/>
      <c r="M6" s="84">
        <f t="shared" ref="M6:M8" si="19">SUM(G6:L6)</f>
        <v>0</v>
      </c>
      <c r="N6" s="85">
        <f t="shared" si="2"/>
        <v>0</v>
      </c>
      <c r="O6" s="86">
        <f t="shared" si="3"/>
        <v>49.6</v>
      </c>
      <c r="P6" s="85">
        <f t="shared" ref="P6:P8" si="20">O6*E6</f>
        <v>0</v>
      </c>
      <c r="Q6" s="108" t="e">
        <f>(P6*0.23)/(E6/5)</f>
        <v>#DIV/0!</v>
      </c>
      <c r="R6" s="86" t="e">
        <f t="shared" ref="R6:R8" si="21">M6+Q6</f>
        <v>#DIV/0!</v>
      </c>
      <c r="S6" s="86" t="e">
        <f t="shared" si="6"/>
        <v>#DIV/0!</v>
      </c>
      <c r="T6" s="86" t="e">
        <f t="shared" si="7"/>
        <v>#DIV/0!</v>
      </c>
      <c r="U6" s="84" t="str">
        <f t="shared" ref="U6:U69" si="22">IFERROR(T6*E6," ")</f>
        <v xml:space="preserve"> </v>
      </c>
      <c r="V6" s="85" t="str">
        <f t="shared" ref="V6:V69" si="23">IFERROR(U6/F6*100," ")</f>
        <v xml:space="preserve"> </v>
      </c>
      <c r="W6" s="83"/>
      <c r="X6" s="83"/>
      <c r="Y6" s="87">
        <f t="shared" ref="Y6:Y8" si="24">SUM(W6:X6)</f>
        <v>0</v>
      </c>
      <c r="Z6" s="87">
        <f t="shared" si="9"/>
        <v>0</v>
      </c>
      <c r="AA6" s="86" t="e">
        <f t="shared" ref="AA6:AA8" si="25">U6-Z6</f>
        <v>#VALUE!</v>
      </c>
      <c r="AB6" s="88">
        <v>1.75</v>
      </c>
      <c r="AC6" s="89" t="str">
        <f t="shared" ref="AC6:AC69" si="26">IFERROR(AA6/AB6," ")</f>
        <v xml:space="preserve"> </v>
      </c>
      <c r="AD6" s="90" t="str">
        <f t="shared" si="11"/>
        <v xml:space="preserve"> </v>
      </c>
      <c r="AE6" s="52">
        <v>15</v>
      </c>
      <c r="AF6" s="86" t="e">
        <f t="shared" ref="AF6:AF8" si="27">(AD6*AE6)/60</f>
        <v>#VALUE!</v>
      </c>
      <c r="AG6" s="91" t="str">
        <f t="shared" ref="AG6:AG69" si="28">IFERROR(AA6*AK6," ")</f>
        <v xml:space="preserve"> </v>
      </c>
      <c r="AH6" s="92"/>
      <c r="AI6" s="93" t="str">
        <f t="shared" ref="AI6:AI69" si="29">IFERROR((AG6*60)/AH6," ")</f>
        <v xml:space="preserve"> </v>
      </c>
      <c r="AJ6" s="93" t="str">
        <f t="shared" ref="AJ6:AJ8" si="30">AD6</f>
        <v xml:space="preserve"> </v>
      </c>
      <c r="AK6" s="94" t="str">
        <f t="shared" ref="AK6:AK69" si="31">IFERROR(AF6/AA6," ")</f>
        <v xml:space="preserve"> </v>
      </c>
      <c r="AL6" s="95" t="str">
        <f t="shared" ref="AL6:AL8" si="32">AC6</f>
        <v xml:space="preserve"> </v>
      </c>
      <c r="AM6" s="51">
        <v>0</v>
      </c>
      <c r="AN6" s="96" t="e">
        <f t="shared" ref="AN6:AN8" si="33">AL6*AM6/60</f>
        <v>#VALUE!</v>
      </c>
      <c r="AO6" s="92"/>
      <c r="AP6" s="97" t="str">
        <f t="shared" ref="AP6:AP69" si="34">IFERROR(AN6*60/AO6," ")</f>
        <v xml:space="preserve"> </v>
      </c>
      <c r="AQ6" s="94" t="str">
        <f t="shared" ref="AQ6:AQ69" si="35">IFERROR(AN6/AA6," ")</f>
        <v xml:space="preserve"> </v>
      </c>
      <c r="AR6" s="98" t="str">
        <f t="shared" ref="AR6:AR8" si="36">AD6</f>
        <v xml:space="preserve"> </v>
      </c>
      <c r="AS6" s="99"/>
      <c r="AT6" s="100" t="str">
        <f t="shared" ref="AT6:AT34" si="37">IFERROR((AR6*AS6)/60," ")</f>
        <v xml:space="preserve"> </v>
      </c>
      <c r="AU6" s="93" t="str">
        <f t="shared" ref="AU6:AU69" si="38">IFERROR(AT6*60/AS6," ")</f>
        <v xml:space="preserve"> </v>
      </c>
      <c r="AV6" s="94" t="str">
        <f t="shared" ref="AV6:AV69" si="39">IFERROR(AT6/AA6," ")</f>
        <v xml:space="preserve"> </v>
      </c>
      <c r="AW6" s="87" t="e">
        <f t="shared" ref="AW6:AW8" si="40">AB6*AC6 -(AG6+AN6+AT6)</f>
        <v>#VALUE!</v>
      </c>
      <c r="AX6" s="99"/>
      <c r="AY6" s="101" t="str">
        <f t="shared" ref="AY6:AY69" si="41">IFERROR(AW6*60/AX6," ")</f>
        <v xml:space="preserve"> </v>
      </c>
      <c r="AZ6" s="94" t="str">
        <f t="shared" ref="AZ6:AZ69" si="42">IFERROR(AW6/AA6," ")</f>
        <v xml:space="preserve"> </v>
      </c>
      <c r="BA6" s="102" t="str">
        <f t="shared" ref="BA6:BA69" si="43">IFERROR(AG6+AN6+AT6+AW6," ")</f>
        <v xml:space="preserve"> </v>
      </c>
      <c r="BB6" s="103" t="str">
        <f t="shared" ref="BB6:BB69" si="44">IFERROR(AK6+AQ6+AV6+AZ6," ")</f>
        <v xml:space="preserve"> </v>
      </c>
      <c r="BC6" s="104" t="str">
        <f t="shared" ref="BC6:BC69" si="45">IFERROR(AI6," ")</f>
        <v xml:space="preserve"> </v>
      </c>
      <c r="BD6" s="104" t="str">
        <f t="shared" ref="BD6:BD8" si="46">AJ6</f>
        <v xml:space="preserve"> </v>
      </c>
      <c r="BE6" s="104" t="str">
        <f t="shared" ref="BE6:BE34" si="47">IFERROR(AU6+AY6," ")</f>
        <v xml:space="preserve"> </v>
      </c>
      <c r="BF6" s="104" t="str">
        <f>AC6</f>
        <v xml:space="preserve"> </v>
      </c>
    </row>
    <row r="7" spans="1:58" x14ac:dyDescent="0.2">
      <c r="A7" s="50">
        <v>3</v>
      </c>
      <c r="B7" s="79"/>
      <c r="C7" s="79"/>
      <c r="D7" s="80" t="s">
        <v>107</v>
      </c>
      <c r="E7" s="81"/>
      <c r="F7" s="82">
        <f t="shared" si="0"/>
        <v>0</v>
      </c>
      <c r="G7" s="83"/>
      <c r="H7" s="83"/>
      <c r="I7" s="83"/>
      <c r="J7" s="83"/>
      <c r="K7" s="83"/>
      <c r="L7" s="83"/>
      <c r="M7" s="84">
        <f t="shared" si="19"/>
        <v>0</v>
      </c>
      <c r="N7" s="85">
        <f t="shared" si="2"/>
        <v>0</v>
      </c>
      <c r="O7" s="86">
        <f t="shared" si="3"/>
        <v>49.6</v>
      </c>
      <c r="P7" s="85">
        <f t="shared" si="20"/>
        <v>0</v>
      </c>
      <c r="Q7" s="108" t="e">
        <f t="shared" ref="Q7:Q70" si="48">(P7*0.23)/(E7/5)</f>
        <v>#DIV/0!</v>
      </c>
      <c r="R7" s="86" t="e">
        <f t="shared" si="21"/>
        <v>#DIV/0!</v>
      </c>
      <c r="S7" s="86" t="e">
        <f t="shared" si="6"/>
        <v>#DIV/0!</v>
      </c>
      <c r="T7" s="86" t="e">
        <f t="shared" si="7"/>
        <v>#DIV/0!</v>
      </c>
      <c r="U7" s="84" t="str">
        <f t="shared" si="22"/>
        <v xml:space="preserve"> </v>
      </c>
      <c r="V7" s="85" t="str">
        <f t="shared" si="23"/>
        <v xml:space="preserve"> </v>
      </c>
      <c r="W7" s="83"/>
      <c r="X7" s="83"/>
      <c r="Y7" s="87">
        <f t="shared" si="24"/>
        <v>0</v>
      </c>
      <c r="Z7" s="87">
        <f t="shared" si="9"/>
        <v>0</v>
      </c>
      <c r="AA7" s="86" t="e">
        <f t="shared" si="25"/>
        <v>#VALUE!</v>
      </c>
      <c r="AB7" s="88">
        <v>1.75</v>
      </c>
      <c r="AC7" s="89" t="str">
        <f t="shared" si="26"/>
        <v xml:space="preserve"> </v>
      </c>
      <c r="AD7" s="90" t="str">
        <f t="shared" si="11"/>
        <v xml:space="preserve"> </v>
      </c>
      <c r="AE7" s="52">
        <v>15</v>
      </c>
      <c r="AF7" s="86" t="e">
        <f t="shared" si="27"/>
        <v>#VALUE!</v>
      </c>
      <c r="AG7" s="91" t="str">
        <f t="shared" si="28"/>
        <v xml:space="preserve"> </v>
      </c>
      <c r="AH7" s="92"/>
      <c r="AI7" s="93" t="str">
        <f t="shared" si="29"/>
        <v xml:space="preserve"> </v>
      </c>
      <c r="AJ7" s="93" t="str">
        <f t="shared" si="30"/>
        <v xml:space="preserve"> </v>
      </c>
      <c r="AK7" s="94" t="str">
        <f t="shared" si="31"/>
        <v xml:space="preserve"> </v>
      </c>
      <c r="AL7" s="95" t="str">
        <f t="shared" si="32"/>
        <v xml:space="preserve"> </v>
      </c>
      <c r="AM7" s="51">
        <v>0</v>
      </c>
      <c r="AN7" s="96" t="e">
        <f t="shared" si="33"/>
        <v>#VALUE!</v>
      </c>
      <c r="AO7" s="92"/>
      <c r="AP7" s="97" t="str">
        <f t="shared" si="34"/>
        <v xml:space="preserve"> </v>
      </c>
      <c r="AQ7" s="94" t="str">
        <f t="shared" si="35"/>
        <v xml:space="preserve"> </v>
      </c>
      <c r="AR7" s="98" t="str">
        <f t="shared" si="36"/>
        <v xml:space="preserve"> </v>
      </c>
      <c r="AS7" s="99"/>
      <c r="AT7" s="100" t="str">
        <f t="shared" si="37"/>
        <v xml:space="preserve"> </v>
      </c>
      <c r="AU7" s="93" t="str">
        <f t="shared" si="38"/>
        <v xml:space="preserve"> </v>
      </c>
      <c r="AV7" s="94" t="str">
        <f t="shared" si="39"/>
        <v xml:space="preserve"> </v>
      </c>
      <c r="AW7" s="87" t="e">
        <f t="shared" si="40"/>
        <v>#VALUE!</v>
      </c>
      <c r="AX7" s="99"/>
      <c r="AY7" s="101" t="str">
        <f t="shared" si="41"/>
        <v xml:space="preserve"> </v>
      </c>
      <c r="AZ7" s="94" t="str">
        <f t="shared" si="42"/>
        <v xml:space="preserve"> </v>
      </c>
      <c r="BA7" s="102" t="str">
        <f t="shared" si="43"/>
        <v xml:space="preserve"> </v>
      </c>
      <c r="BB7" s="103" t="str">
        <f t="shared" si="44"/>
        <v xml:space="preserve"> </v>
      </c>
      <c r="BC7" s="104" t="str">
        <f t="shared" si="45"/>
        <v xml:space="preserve"> </v>
      </c>
      <c r="BD7" s="104" t="str">
        <f t="shared" si="46"/>
        <v xml:space="preserve"> </v>
      </c>
      <c r="BE7" s="104" t="str">
        <f t="shared" si="47"/>
        <v xml:space="preserve"> </v>
      </c>
      <c r="BF7" s="104" t="str">
        <f>AC7</f>
        <v xml:space="preserve"> </v>
      </c>
    </row>
    <row r="8" spans="1:58" x14ac:dyDescent="0.2">
      <c r="A8" s="50">
        <v>4</v>
      </c>
      <c r="B8" s="79"/>
      <c r="C8" s="79"/>
      <c r="D8" s="80" t="s">
        <v>107</v>
      </c>
      <c r="E8" s="81"/>
      <c r="F8" s="82">
        <f t="shared" si="0"/>
        <v>0</v>
      </c>
      <c r="G8" s="83"/>
      <c r="H8" s="83"/>
      <c r="I8" s="83"/>
      <c r="J8" s="83"/>
      <c r="K8" s="83"/>
      <c r="L8" s="83"/>
      <c r="M8" s="84">
        <f t="shared" si="19"/>
        <v>0</v>
      </c>
      <c r="N8" s="85">
        <f t="shared" si="2"/>
        <v>0</v>
      </c>
      <c r="O8" s="86">
        <f t="shared" si="3"/>
        <v>49.6</v>
      </c>
      <c r="P8" s="85">
        <f t="shared" si="20"/>
        <v>0</v>
      </c>
      <c r="Q8" s="108" t="e">
        <f t="shared" si="48"/>
        <v>#DIV/0!</v>
      </c>
      <c r="R8" s="86" t="e">
        <f t="shared" si="21"/>
        <v>#DIV/0!</v>
      </c>
      <c r="S8" s="86" t="e">
        <f t="shared" si="6"/>
        <v>#DIV/0!</v>
      </c>
      <c r="T8" s="86" t="e">
        <f t="shared" si="7"/>
        <v>#DIV/0!</v>
      </c>
      <c r="U8" s="84" t="str">
        <f t="shared" si="22"/>
        <v xml:space="preserve"> </v>
      </c>
      <c r="V8" s="85" t="str">
        <f t="shared" si="23"/>
        <v xml:space="preserve"> </v>
      </c>
      <c r="W8" s="83"/>
      <c r="X8" s="83"/>
      <c r="Y8" s="87">
        <f t="shared" si="24"/>
        <v>0</v>
      </c>
      <c r="Z8" s="87">
        <f t="shared" si="9"/>
        <v>0</v>
      </c>
      <c r="AA8" s="86" t="e">
        <f t="shared" si="25"/>
        <v>#VALUE!</v>
      </c>
      <c r="AB8" s="88">
        <v>1.75</v>
      </c>
      <c r="AC8" s="89" t="str">
        <f t="shared" si="26"/>
        <v xml:space="preserve"> </v>
      </c>
      <c r="AD8" s="90" t="str">
        <f t="shared" si="11"/>
        <v xml:space="preserve"> </v>
      </c>
      <c r="AE8" s="52">
        <v>15</v>
      </c>
      <c r="AF8" s="86" t="e">
        <f t="shared" si="27"/>
        <v>#VALUE!</v>
      </c>
      <c r="AG8" s="91" t="str">
        <f t="shared" si="28"/>
        <v xml:space="preserve"> </v>
      </c>
      <c r="AH8" s="92"/>
      <c r="AI8" s="93" t="str">
        <f t="shared" si="29"/>
        <v xml:space="preserve"> </v>
      </c>
      <c r="AJ8" s="93" t="str">
        <f t="shared" si="30"/>
        <v xml:space="preserve"> </v>
      </c>
      <c r="AK8" s="94" t="str">
        <f t="shared" si="31"/>
        <v xml:space="preserve"> </v>
      </c>
      <c r="AL8" s="95" t="str">
        <f t="shared" si="32"/>
        <v xml:space="preserve"> </v>
      </c>
      <c r="AM8" s="51">
        <v>0</v>
      </c>
      <c r="AN8" s="96" t="e">
        <f t="shared" si="33"/>
        <v>#VALUE!</v>
      </c>
      <c r="AO8" s="92"/>
      <c r="AP8" s="97" t="str">
        <f t="shared" si="34"/>
        <v xml:space="preserve"> </v>
      </c>
      <c r="AQ8" s="94" t="str">
        <f t="shared" si="35"/>
        <v xml:space="preserve"> </v>
      </c>
      <c r="AR8" s="98" t="str">
        <f t="shared" si="36"/>
        <v xml:space="preserve"> </v>
      </c>
      <c r="AS8" s="99"/>
      <c r="AT8" s="100" t="str">
        <f t="shared" si="37"/>
        <v xml:space="preserve"> </v>
      </c>
      <c r="AU8" s="93" t="str">
        <f t="shared" si="38"/>
        <v xml:space="preserve"> </v>
      </c>
      <c r="AV8" s="94" t="str">
        <f t="shared" si="39"/>
        <v xml:space="preserve"> </v>
      </c>
      <c r="AW8" s="87" t="e">
        <f t="shared" si="40"/>
        <v>#VALUE!</v>
      </c>
      <c r="AX8" s="99"/>
      <c r="AY8" s="101" t="str">
        <f t="shared" si="41"/>
        <v xml:space="preserve"> </v>
      </c>
      <c r="AZ8" s="94" t="str">
        <f t="shared" si="42"/>
        <v xml:space="preserve"> </v>
      </c>
      <c r="BA8" s="102" t="str">
        <f t="shared" si="43"/>
        <v xml:space="preserve"> </v>
      </c>
      <c r="BB8" s="103" t="str">
        <f t="shared" si="44"/>
        <v xml:space="preserve"> </v>
      </c>
      <c r="BC8" s="104" t="str">
        <f t="shared" si="45"/>
        <v xml:space="preserve"> </v>
      </c>
      <c r="BD8" s="104" t="str">
        <f t="shared" si="46"/>
        <v xml:space="preserve"> </v>
      </c>
      <c r="BE8" s="104" t="str">
        <f t="shared" si="47"/>
        <v xml:space="preserve"> </v>
      </c>
      <c r="BF8" s="104" t="str">
        <f t="shared" ref="BF8" si="49">AC8</f>
        <v xml:space="preserve"> </v>
      </c>
    </row>
    <row r="9" spans="1:58" x14ac:dyDescent="0.2">
      <c r="A9" s="50">
        <v>5</v>
      </c>
      <c r="B9" s="79"/>
      <c r="C9" s="79"/>
      <c r="D9" s="80" t="s">
        <v>107</v>
      </c>
      <c r="E9" s="81"/>
      <c r="F9" s="82">
        <f t="shared" si="0"/>
        <v>0</v>
      </c>
      <c r="G9" s="83"/>
      <c r="H9" s="83"/>
      <c r="I9" s="83"/>
      <c r="J9" s="83"/>
      <c r="K9" s="83"/>
      <c r="L9" s="83"/>
      <c r="M9" s="84">
        <f t="shared" si="1"/>
        <v>0</v>
      </c>
      <c r="N9" s="85">
        <f t="shared" si="2"/>
        <v>0</v>
      </c>
      <c r="O9" s="86">
        <f t="shared" si="3"/>
        <v>49.6</v>
      </c>
      <c r="P9" s="85">
        <f t="shared" si="4"/>
        <v>0</v>
      </c>
      <c r="Q9" s="108" t="e">
        <f t="shared" si="48"/>
        <v>#DIV/0!</v>
      </c>
      <c r="R9" s="86" t="e">
        <f t="shared" si="5"/>
        <v>#DIV/0!</v>
      </c>
      <c r="S9" s="86" t="e">
        <f t="shared" si="6"/>
        <v>#DIV/0!</v>
      </c>
      <c r="T9" s="86" t="e">
        <f t="shared" si="7"/>
        <v>#DIV/0!</v>
      </c>
      <c r="U9" s="84" t="str">
        <f t="shared" si="22"/>
        <v xml:space="preserve"> </v>
      </c>
      <c r="V9" s="85" t="str">
        <f t="shared" si="23"/>
        <v xml:space="preserve"> </v>
      </c>
      <c r="W9" s="83"/>
      <c r="X9" s="83"/>
      <c r="Y9" s="87">
        <f t="shared" si="8"/>
        <v>0</v>
      </c>
      <c r="Z9" s="87">
        <f t="shared" si="9"/>
        <v>0</v>
      </c>
      <c r="AA9" s="86" t="e">
        <f t="shared" si="10"/>
        <v>#VALUE!</v>
      </c>
      <c r="AB9" s="88">
        <v>1.75</v>
      </c>
      <c r="AC9" s="89" t="str">
        <f t="shared" si="26"/>
        <v xml:space="preserve"> </v>
      </c>
      <c r="AD9" s="90" t="str">
        <f t="shared" si="11"/>
        <v xml:space="preserve"> </v>
      </c>
      <c r="AE9" s="52">
        <v>15</v>
      </c>
      <c r="AF9" s="86" t="e">
        <f t="shared" si="12"/>
        <v>#VALUE!</v>
      </c>
      <c r="AG9" s="91" t="str">
        <f t="shared" si="28"/>
        <v xml:space="preserve"> </v>
      </c>
      <c r="AH9" s="92"/>
      <c r="AI9" s="93" t="str">
        <f t="shared" si="29"/>
        <v xml:space="preserve"> </v>
      </c>
      <c r="AJ9" s="93" t="str">
        <f t="shared" si="13"/>
        <v xml:space="preserve"> </v>
      </c>
      <c r="AK9" s="94" t="str">
        <f t="shared" si="31"/>
        <v xml:space="preserve"> </v>
      </c>
      <c r="AL9" s="95" t="str">
        <f t="shared" si="14"/>
        <v xml:space="preserve"> </v>
      </c>
      <c r="AM9" s="51">
        <v>0</v>
      </c>
      <c r="AN9" s="96" t="e">
        <f t="shared" si="15"/>
        <v>#VALUE!</v>
      </c>
      <c r="AO9" s="92"/>
      <c r="AP9" s="97" t="str">
        <f t="shared" si="34"/>
        <v xml:space="preserve"> </v>
      </c>
      <c r="AQ9" s="94" t="str">
        <f t="shared" si="35"/>
        <v xml:space="preserve"> </v>
      </c>
      <c r="AR9" s="98" t="str">
        <f t="shared" si="16"/>
        <v xml:space="preserve"> </v>
      </c>
      <c r="AS9" s="99"/>
      <c r="AT9" s="100" t="str">
        <f t="shared" si="37"/>
        <v xml:space="preserve"> </v>
      </c>
      <c r="AU9" s="93" t="str">
        <f t="shared" si="38"/>
        <v xml:space="preserve"> </v>
      </c>
      <c r="AV9" s="94" t="str">
        <f t="shared" si="39"/>
        <v xml:space="preserve"> </v>
      </c>
      <c r="AW9" s="87" t="e">
        <f t="shared" si="17"/>
        <v>#VALUE!</v>
      </c>
      <c r="AX9" s="99"/>
      <c r="AY9" s="101" t="str">
        <f t="shared" si="41"/>
        <v xml:space="preserve"> </v>
      </c>
      <c r="AZ9" s="94" t="str">
        <f t="shared" si="42"/>
        <v xml:space="preserve"> </v>
      </c>
      <c r="BA9" s="102" t="str">
        <f t="shared" si="43"/>
        <v xml:space="preserve"> </v>
      </c>
      <c r="BB9" s="103" t="str">
        <f t="shared" si="44"/>
        <v xml:space="preserve"> </v>
      </c>
      <c r="BC9" s="104" t="str">
        <f t="shared" si="45"/>
        <v xml:space="preserve"> </v>
      </c>
      <c r="BD9" s="104" t="str">
        <f t="shared" si="18"/>
        <v xml:space="preserve"> </v>
      </c>
      <c r="BE9" s="104" t="str">
        <f t="shared" si="47"/>
        <v xml:space="preserve"> </v>
      </c>
      <c r="BF9" s="104" t="str">
        <f>AC9</f>
        <v xml:space="preserve"> </v>
      </c>
    </row>
    <row r="10" spans="1:58" x14ac:dyDescent="0.2">
      <c r="A10" s="50">
        <v>6</v>
      </c>
      <c r="B10" s="79"/>
      <c r="C10" s="79"/>
      <c r="D10" s="80" t="s">
        <v>107</v>
      </c>
      <c r="E10" s="81"/>
      <c r="F10" s="82">
        <f t="shared" si="0"/>
        <v>0</v>
      </c>
      <c r="G10" s="83"/>
      <c r="H10" s="83"/>
      <c r="I10" s="83"/>
      <c r="J10" s="83"/>
      <c r="K10" s="83"/>
      <c r="L10" s="83"/>
      <c r="M10" s="84">
        <f t="shared" si="1"/>
        <v>0</v>
      </c>
      <c r="N10" s="85">
        <f t="shared" si="2"/>
        <v>0</v>
      </c>
      <c r="O10" s="86">
        <f t="shared" si="3"/>
        <v>49.6</v>
      </c>
      <c r="P10" s="85">
        <f t="shared" si="4"/>
        <v>0</v>
      </c>
      <c r="Q10" s="108" t="e">
        <f t="shared" si="48"/>
        <v>#DIV/0!</v>
      </c>
      <c r="R10" s="86" t="e">
        <f t="shared" si="5"/>
        <v>#DIV/0!</v>
      </c>
      <c r="S10" s="86" t="e">
        <f t="shared" si="6"/>
        <v>#DIV/0!</v>
      </c>
      <c r="T10" s="86" t="e">
        <f t="shared" si="7"/>
        <v>#DIV/0!</v>
      </c>
      <c r="U10" s="84" t="str">
        <f t="shared" si="22"/>
        <v xml:space="preserve"> </v>
      </c>
      <c r="V10" s="85" t="str">
        <f t="shared" si="23"/>
        <v xml:space="preserve"> </v>
      </c>
      <c r="W10" s="83"/>
      <c r="X10" s="83"/>
      <c r="Y10" s="87">
        <f t="shared" si="8"/>
        <v>0</v>
      </c>
      <c r="Z10" s="87">
        <f t="shared" si="9"/>
        <v>0</v>
      </c>
      <c r="AA10" s="86" t="e">
        <f t="shared" si="10"/>
        <v>#VALUE!</v>
      </c>
      <c r="AB10" s="88">
        <v>1.75</v>
      </c>
      <c r="AC10" s="89" t="str">
        <f t="shared" si="26"/>
        <v xml:space="preserve"> </v>
      </c>
      <c r="AD10" s="90" t="str">
        <f t="shared" si="11"/>
        <v xml:space="preserve"> </v>
      </c>
      <c r="AE10" s="52">
        <v>15</v>
      </c>
      <c r="AF10" s="86" t="e">
        <f t="shared" si="12"/>
        <v>#VALUE!</v>
      </c>
      <c r="AG10" s="91" t="str">
        <f t="shared" si="28"/>
        <v xml:space="preserve"> </v>
      </c>
      <c r="AH10" s="92"/>
      <c r="AI10" s="93" t="str">
        <f t="shared" si="29"/>
        <v xml:space="preserve"> </v>
      </c>
      <c r="AJ10" s="93" t="str">
        <f t="shared" si="13"/>
        <v xml:space="preserve"> </v>
      </c>
      <c r="AK10" s="94" t="str">
        <f t="shared" si="31"/>
        <v xml:space="preserve"> </v>
      </c>
      <c r="AL10" s="95" t="str">
        <f t="shared" si="14"/>
        <v xml:space="preserve"> </v>
      </c>
      <c r="AM10" s="51">
        <v>0</v>
      </c>
      <c r="AN10" s="96" t="e">
        <f t="shared" si="15"/>
        <v>#VALUE!</v>
      </c>
      <c r="AO10" s="92"/>
      <c r="AP10" s="97" t="str">
        <f t="shared" si="34"/>
        <v xml:space="preserve"> </v>
      </c>
      <c r="AQ10" s="94" t="str">
        <f t="shared" si="35"/>
        <v xml:space="preserve"> </v>
      </c>
      <c r="AR10" s="98" t="str">
        <f t="shared" si="16"/>
        <v xml:space="preserve"> </v>
      </c>
      <c r="AS10" s="99"/>
      <c r="AT10" s="100" t="str">
        <f t="shared" si="37"/>
        <v xml:space="preserve"> </v>
      </c>
      <c r="AU10" s="93" t="str">
        <f t="shared" si="38"/>
        <v xml:space="preserve"> </v>
      </c>
      <c r="AV10" s="94" t="str">
        <f t="shared" si="39"/>
        <v xml:space="preserve"> </v>
      </c>
      <c r="AW10" s="87" t="e">
        <f t="shared" si="17"/>
        <v>#VALUE!</v>
      </c>
      <c r="AX10" s="99"/>
      <c r="AY10" s="101" t="str">
        <f t="shared" si="41"/>
        <v xml:space="preserve"> </v>
      </c>
      <c r="AZ10" s="94" t="str">
        <f t="shared" si="42"/>
        <v xml:space="preserve"> </v>
      </c>
      <c r="BA10" s="102" t="str">
        <f t="shared" si="43"/>
        <v xml:space="preserve"> </v>
      </c>
      <c r="BB10" s="103" t="str">
        <f t="shared" si="44"/>
        <v xml:space="preserve"> </v>
      </c>
      <c r="BC10" s="104" t="str">
        <f t="shared" si="45"/>
        <v xml:space="preserve"> </v>
      </c>
      <c r="BD10" s="104" t="str">
        <f t="shared" si="18"/>
        <v xml:space="preserve"> </v>
      </c>
      <c r="BE10" s="104" t="str">
        <f t="shared" si="47"/>
        <v xml:space="preserve"> </v>
      </c>
      <c r="BF10" s="104" t="str">
        <f>AC10</f>
        <v xml:space="preserve"> </v>
      </c>
    </row>
    <row r="11" spans="1:58" x14ac:dyDescent="0.2">
      <c r="A11" s="50">
        <v>7</v>
      </c>
      <c r="B11" s="79"/>
      <c r="C11" s="79"/>
      <c r="D11" s="80" t="s">
        <v>107</v>
      </c>
      <c r="E11" s="81"/>
      <c r="F11" s="82">
        <f t="shared" si="0"/>
        <v>0</v>
      </c>
      <c r="G11" s="83"/>
      <c r="H11" s="83"/>
      <c r="I11" s="83"/>
      <c r="J11" s="83"/>
      <c r="K11" s="83"/>
      <c r="L11" s="83"/>
      <c r="M11" s="84">
        <f t="shared" si="1"/>
        <v>0</v>
      </c>
      <c r="N11" s="85">
        <f t="shared" si="2"/>
        <v>0</v>
      </c>
      <c r="O11" s="86">
        <f t="shared" si="3"/>
        <v>49.6</v>
      </c>
      <c r="P11" s="85">
        <f t="shared" si="4"/>
        <v>0</v>
      </c>
      <c r="Q11" s="108" t="e">
        <f t="shared" si="48"/>
        <v>#DIV/0!</v>
      </c>
      <c r="R11" s="86" t="e">
        <f t="shared" si="5"/>
        <v>#DIV/0!</v>
      </c>
      <c r="S11" s="86" t="e">
        <f t="shared" si="6"/>
        <v>#DIV/0!</v>
      </c>
      <c r="T11" s="86" t="e">
        <f t="shared" si="7"/>
        <v>#DIV/0!</v>
      </c>
      <c r="U11" s="84" t="str">
        <f t="shared" si="22"/>
        <v xml:space="preserve"> </v>
      </c>
      <c r="V11" s="85" t="str">
        <f t="shared" si="23"/>
        <v xml:space="preserve"> </v>
      </c>
      <c r="W11" s="83"/>
      <c r="X11" s="83"/>
      <c r="Y11" s="87">
        <f t="shared" si="8"/>
        <v>0</v>
      </c>
      <c r="Z11" s="87">
        <f t="shared" si="9"/>
        <v>0</v>
      </c>
      <c r="AA11" s="86" t="e">
        <f t="shared" si="10"/>
        <v>#VALUE!</v>
      </c>
      <c r="AB11" s="88">
        <v>1.75</v>
      </c>
      <c r="AC11" s="89" t="str">
        <f t="shared" si="26"/>
        <v xml:space="preserve"> </v>
      </c>
      <c r="AD11" s="90" t="str">
        <f t="shared" si="11"/>
        <v xml:space="preserve"> </v>
      </c>
      <c r="AE11" s="52">
        <v>15</v>
      </c>
      <c r="AF11" s="86" t="e">
        <f t="shared" si="12"/>
        <v>#VALUE!</v>
      </c>
      <c r="AG11" s="91" t="str">
        <f t="shared" si="28"/>
        <v xml:space="preserve"> </v>
      </c>
      <c r="AH11" s="92"/>
      <c r="AI11" s="93" t="str">
        <f t="shared" si="29"/>
        <v xml:space="preserve"> </v>
      </c>
      <c r="AJ11" s="93" t="str">
        <f t="shared" si="13"/>
        <v xml:space="preserve"> </v>
      </c>
      <c r="AK11" s="94" t="str">
        <f t="shared" si="31"/>
        <v xml:space="preserve"> </v>
      </c>
      <c r="AL11" s="95" t="str">
        <f t="shared" si="14"/>
        <v xml:space="preserve"> </v>
      </c>
      <c r="AM11" s="51">
        <v>0</v>
      </c>
      <c r="AN11" s="96" t="e">
        <f t="shared" si="15"/>
        <v>#VALUE!</v>
      </c>
      <c r="AO11" s="92"/>
      <c r="AP11" s="97" t="str">
        <f t="shared" si="34"/>
        <v xml:space="preserve"> </v>
      </c>
      <c r="AQ11" s="94" t="str">
        <f t="shared" si="35"/>
        <v xml:space="preserve"> </v>
      </c>
      <c r="AR11" s="98" t="str">
        <f t="shared" si="16"/>
        <v xml:space="preserve"> </v>
      </c>
      <c r="AS11" s="99"/>
      <c r="AT11" s="100" t="str">
        <f t="shared" si="37"/>
        <v xml:space="preserve"> </v>
      </c>
      <c r="AU11" s="93" t="str">
        <f t="shared" si="38"/>
        <v xml:space="preserve"> </v>
      </c>
      <c r="AV11" s="94" t="str">
        <f t="shared" si="39"/>
        <v xml:space="preserve"> </v>
      </c>
      <c r="AW11" s="87" t="e">
        <f t="shared" si="17"/>
        <v>#VALUE!</v>
      </c>
      <c r="AX11" s="99"/>
      <c r="AY11" s="101" t="str">
        <f t="shared" si="41"/>
        <v xml:space="preserve"> </v>
      </c>
      <c r="AZ11" s="94" t="str">
        <f t="shared" si="42"/>
        <v xml:space="preserve"> </v>
      </c>
      <c r="BA11" s="102" t="str">
        <f t="shared" si="43"/>
        <v xml:space="preserve"> </v>
      </c>
      <c r="BB11" s="103" t="str">
        <f t="shared" si="44"/>
        <v xml:space="preserve"> </v>
      </c>
      <c r="BC11" s="104" t="str">
        <f t="shared" si="45"/>
        <v xml:space="preserve"> </v>
      </c>
      <c r="BD11" s="104" t="str">
        <f t="shared" si="18"/>
        <v xml:space="preserve"> </v>
      </c>
      <c r="BE11" s="104" t="str">
        <f t="shared" si="47"/>
        <v xml:space="preserve"> </v>
      </c>
      <c r="BF11" s="104" t="str">
        <f t="shared" ref="BF11:BF13" si="50">AC11</f>
        <v xml:space="preserve"> </v>
      </c>
    </row>
    <row r="12" spans="1:58" x14ac:dyDescent="0.2">
      <c r="A12" s="50">
        <v>8</v>
      </c>
      <c r="B12" s="79"/>
      <c r="C12" s="79"/>
      <c r="D12" s="80" t="s">
        <v>107</v>
      </c>
      <c r="E12" s="81"/>
      <c r="F12" s="82">
        <f t="shared" si="0"/>
        <v>0</v>
      </c>
      <c r="G12" s="83"/>
      <c r="H12" s="83"/>
      <c r="I12" s="83"/>
      <c r="J12" s="83"/>
      <c r="K12" s="83"/>
      <c r="L12" s="83"/>
      <c r="M12" s="84">
        <f t="shared" si="1"/>
        <v>0</v>
      </c>
      <c r="N12" s="85">
        <f t="shared" si="2"/>
        <v>0</v>
      </c>
      <c r="O12" s="86">
        <f t="shared" si="3"/>
        <v>49.6</v>
      </c>
      <c r="P12" s="85">
        <f t="shared" si="4"/>
        <v>0</v>
      </c>
      <c r="Q12" s="108" t="e">
        <f t="shared" si="48"/>
        <v>#DIV/0!</v>
      </c>
      <c r="R12" s="86" t="e">
        <f t="shared" si="5"/>
        <v>#DIV/0!</v>
      </c>
      <c r="S12" s="86" t="e">
        <f t="shared" si="6"/>
        <v>#DIV/0!</v>
      </c>
      <c r="T12" s="86" t="e">
        <f t="shared" si="7"/>
        <v>#DIV/0!</v>
      </c>
      <c r="U12" s="84" t="str">
        <f t="shared" si="22"/>
        <v xml:space="preserve"> </v>
      </c>
      <c r="V12" s="85" t="str">
        <f t="shared" si="23"/>
        <v xml:space="preserve"> </v>
      </c>
      <c r="W12" s="83"/>
      <c r="X12" s="83"/>
      <c r="Y12" s="87">
        <f t="shared" si="8"/>
        <v>0</v>
      </c>
      <c r="Z12" s="87">
        <f t="shared" si="9"/>
        <v>0</v>
      </c>
      <c r="AA12" s="86" t="e">
        <f t="shared" si="10"/>
        <v>#VALUE!</v>
      </c>
      <c r="AB12" s="88">
        <v>1.75</v>
      </c>
      <c r="AC12" s="89" t="str">
        <f t="shared" si="26"/>
        <v xml:space="preserve"> </v>
      </c>
      <c r="AD12" s="90" t="str">
        <f t="shared" si="11"/>
        <v xml:space="preserve"> </v>
      </c>
      <c r="AE12" s="52">
        <v>15</v>
      </c>
      <c r="AF12" s="86" t="e">
        <f t="shared" si="12"/>
        <v>#VALUE!</v>
      </c>
      <c r="AG12" s="91" t="str">
        <f t="shared" si="28"/>
        <v xml:space="preserve"> </v>
      </c>
      <c r="AH12" s="92"/>
      <c r="AI12" s="93" t="str">
        <f t="shared" si="29"/>
        <v xml:space="preserve"> </v>
      </c>
      <c r="AJ12" s="93" t="str">
        <f t="shared" si="13"/>
        <v xml:space="preserve"> </v>
      </c>
      <c r="AK12" s="94" t="str">
        <f t="shared" si="31"/>
        <v xml:space="preserve"> </v>
      </c>
      <c r="AL12" s="95" t="str">
        <f t="shared" si="14"/>
        <v xml:space="preserve"> </v>
      </c>
      <c r="AM12" s="51">
        <v>0</v>
      </c>
      <c r="AN12" s="96" t="e">
        <f t="shared" si="15"/>
        <v>#VALUE!</v>
      </c>
      <c r="AO12" s="92"/>
      <c r="AP12" s="97" t="str">
        <f t="shared" si="34"/>
        <v xml:space="preserve"> </v>
      </c>
      <c r="AQ12" s="94" t="str">
        <f t="shared" si="35"/>
        <v xml:space="preserve"> </v>
      </c>
      <c r="AR12" s="98" t="str">
        <f t="shared" si="16"/>
        <v xml:space="preserve"> </v>
      </c>
      <c r="AS12" s="99"/>
      <c r="AT12" s="100" t="str">
        <f t="shared" si="37"/>
        <v xml:space="preserve"> </v>
      </c>
      <c r="AU12" s="93" t="str">
        <f t="shared" si="38"/>
        <v xml:space="preserve"> </v>
      </c>
      <c r="AV12" s="94" t="str">
        <f t="shared" si="39"/>
        <v xml:space="preserve"> </v>
      </c>
      <c r="AW12" s="87" t="e">
        <f t="shared" si="17"/>
        <v>#VALUE!</v>
      </c>
      <c r="AX12" s="99"/>
      <c r="AY12" s="101" t="str">
        <f t="shared" si="41"/>
        <v xml:space="preserve"> </v>
      </c>
      <c r="AZ12" s="94" t="str">
        <f t="shared" si="42"/>
        <v xml:space="preserve"> </v>
      </c>
      <c r="BA12" s="102" t="str">
        <f t="shared" si="43"/>
        <v xml:space="preserve"> </v>
      </c>
      <c r="BB12" s="103" t="str">
        <f t="shared" si="44"/>
        <v xml:space="preserve"> </v>
      </c>
      <c r="BC12" s="104" t="str">
        <f t="shared" si="45"/>
        <v xml:space="preserve"> </v>
      </c>
      <c r="BD12" s="104" t="str">
        <f t="shared" si="18"/>
        <v xml:space="preserve"> </v>
      </c>
      <c r="BE12" s="104" t="str">
        <f t="shared" si="47"/>
        <v xml:space="preserve"> </v>
      </c>
      <c r="BF12" s="104" t="str">
        <f t="shared" si="50"/>
        <v xml:space="preserve"> </v>
      </c>
    </row>
    <row r="13" spans="1:58" x14ac:dyDescent="0.2">
      <c r="A13" s="50">
        <v>9</v>
      </c>
      <c r="B13" s="79"/>
      <c r="C13" s="79"/>
      <c r="D13" s="80" t="s">
        <v>107</v>
      </c>
      <c r="E13" s="81"/>
      <c r="F13" s="82">
        <f t="shared" si="0"/>
        <v>0</v>
      </c>
      <c r="G13" s="83"/>
      <c r="H13" s="83"/>
      <c r="I13" s="83"/>
      <c r="J13" s="83"/>
      <c r="K13" s="83"/>
      <c r="L13" s="83"/>
      <c r="M13" s="84">
        <f t="shared" si="1"/>
        <v>0</v>
      </c>
      <c r="N13" s="85">
        <f t="shared" si="2"/>
        <v>0</v>
      </c>
      <c r="O13" s="86">
        <f t="shared" si="3"/>
        <v>49.6</v>
      </c>
      <c r="P13" s="85">
        <f t="shared" si="4"/>
        <v>0</v>
      </c>
      <c r="Q13" s="86" t="e">
        <f t="shared" si="48"/>
        <v>#DIV/0!</v>
      </c>
      <c r="R13" s="86" t="e">
        <f t="shared" si="5"/>
        <v>#DIV/0!</v>
      </c>
      <c r="S13" s="86" t="e">
        <f t="shared" si="6"/>
        <v>#DIV/0!</v>
      </c>
      <c r="T13" s="86" t="e">
        <f t="shared" si="7"/>
        <v>#DIV/0!</v>
      </c>
      <c r="U13" s="84" t="str">
        <f t="shared" si="22"/>
        <v xml:space="preserve"> </v>
      </c>
      <c r="V13" s="85" t="str">
        <f t="shared" si="23"/>
        <v xml:space="preserve"> </v>
      </c>
      <c r="W13" s="83"/>
      <c r="X13" s="83"/>
      <c r="Y13" s="87">
        <f t="shared" si="8"/>
        <v>0</v>
      </c>
      <c r="Z13" s="87">
        <f t="shared" si="9"/>
        <v>0</v>
      </c>
      <c r="AA13" s="86" t="e">
        <f t="shared" si="10"/>
        <v>#VALUE!</v>
      </c>
      <c r="AB13" s="88">
        <v>1.75</v>
      </c>
      <c r="AC13" s="89" t="str">
        <f t="shared" si="26"/>
        <v xml:space="preserve"> </v>
      </c>
      <c r="AD13" s="90" t="str">
        <f t="shared" si="11"/>
        <v xml:space="preserve"> </v>
      </c>
      <c r="AE13" s="52">
        <v>15</v>
      </c>
      <c r="AF13" s="86" t="e">
        <f t="shared" si="12"/>
        <v>#VALUE!</v>
      </c>
      <c r="AG13" s="91" t="str">
        <f t="shared" si="28"/>
        <v xml:space="preserve"> </v>
      </c>
      <c r="AH13" s="92"/>
      <c r="AI13" s="93" t="str">
        <f t="shared" si="29"/>
        <v xml:space="preserve"> </v>
      </c>
      <c r="AJ13" s="93" t="str">
        <f t="shared" si="13"/>
        <v xml:space="preserve"> </v>
      </c>
      <c r="AK13" s="94" t="str">
        <f t="shared" si="31"/>
        <v xml:space="preserve"> </v>
      </c>
      <c r="AL13" s="95" t="str">
        <f t="shared" si="14"/>
        <v xml:space="preserve"> </v>
      </c>
      <c r="AM13" s="51">
        <v>0</v>
      </c>
      <c r="AN13" s="96" t="e">
        <f t="shared" si="15"/>
        <v>#VALUE!</v>
      </c>
      <c r="AO13" s="92"/>
      <c r="AP13" s="97" t="str">
        <f t="shared" si="34"/>
        <v xml:space="preserve"> </v>
      </c>
      <c r="AQ13" s="94" t="str">
        <f t="shared" si="35"/>
        <v xml:space="preserve"> </v>
      </c>
      <c r="AR13" s="98" t="str">
        <f t="shared" si="16"/>
        <v xml:space="preserve"> </v>
      </c>
      <c r="AS13" s="99"/>
      <c r="AT13" s="100" t="str">
        <f t="shared" si="37"/>
        <v xml:space="preserve"> </v>
      </c>
      <c r="AU13" s="93" t="str">
        <f t="shared" si="38"/>
        <v xml:space="preserve"> </v>
      </c>
      <c r="AV13" s="94" t="str">
        <f t="shared" si="39"/>
        <v xml:space="preserve"> </v>
      </c>
      <c r="AW13" s="87" t="e">
        <f t="shared" si="17"/>
        <v>#VALUE!</v>
      </c>
      <c r="AX13" s="99"/>
      <c r="AY13" s="101" t="str">
        <f t="shared" si="41"/>
        <v xml:space="preserve"> </v>
      </c>
      <c r="AZ13" s="94" t="str">
        <f t="shared" si="42"/>
        <v xml:space="preserve"> </v>
      </c>
      <c r="BA13" s="102" t="str">
        <f t="shared" si="43"/>
        <v xml:space="preserve"> </v>
      </c>
      <c r="BB13" s="103" t="str">
        <f t="shared" si="44"/>
        <v xml:space="preserve"> </v>
      </c>
      <c r="BC13" s="104" t="str">
        <f t="shared" si="45"/>
        <v xml:space="preserve"> </v>
      </c>
      <c r="BD13" s="104" t="str">
        <f t="shared" si="18"/>
        <v xml:space="preserve"> </v>
      </c>
      <c r="BE13" s="104" t="str">
        <f t="shared" si="47"/>
        <v xml:space="preserve"> </v>
      </c>
      <c r="BF13" s="104" t="str">
        <f t="shared" si="50"/>
        <v xml:space="preserve"> </v>
      </c>
    </row>
    <row r="14" spans="1:58" x14ac:dyDescent="0.2">
      <c r="A14" s="50">
        <v>10</v>
      </c>
      <c r="B14" s="79"/>
      <c r="C14" s="79"/>
      <c r="D14" s="80" t="s">
        <v>107</v>
      </c>
      <c r="E14" s="81"/>
      <c r="F14" s="82">
        <f t="shared" si="0"/>
        <v>0</v>
      </c>
      <c r="G14" s="83"/>
      <c r="H14" s="83"/>
      <c r="I14" s="83"/>
      <c r="J14" s="83"/>
      <c r="K14" s="83"/>
      <c r="L14" s="83"/>
      <c r="M14" s="84">
        <f t="shared" si="1"/>
        <v>0</v>
      </c>
      <c r="N14" s="85">
        <f t="shared" si="2"/>
        <v>0</v>
      </c>
      <c r="O14" s="86">
        <f t="shared" si="3"/>
        <v>49.6</v>
      </c>
      <c r="P14" s="85">
        <f t="shared" si="4"/>
        <v>0</v>
      </c>
      <c r="Q14" s="86" t="e">
        <f t="shared" si="48"/>
        <v>#DIV/0!</v>
      </c>
      <c r="R14" s="86" t="e">
        <f t="shared" si="5"/>
        <v>#DIV/0!</v>
      </c>
      <c r="S14" s="86" t="e">
        <f t="shared" si="6"/>
        <v>#DIV/0!</v>
      </c>
      <c r="T14" s="86" t="e">
        <f t="shared" si="7"/>
        <v>#DIV/0!</v>
      </c>
      <c r="U14" s="84" t="str">
        <f t="shared" si="22"/>
        <v xml:space="preserve"> </v>
      </c>
      <c r="V14" s="85" t="str">
        <f t="shared" si="23"/>
        <v xml:space="preserve"> </v>
      </c>
      <c r="W14" s="83"/>
      <c r="X14" s="83"/>
      <c r="Y14" s="87">
        <f t="shared" si="8"/>
        <v>0</v>
      </c>
      <c r="Z14" s="87">
        <f t="shared" si="9"/>
        <v>0</v>
      </c>
      <c r="AA14" s="86" t="e">
        <f t="shared" si="10"/>
        <v>#VALUE!</v>
      </c>
      <c r="AB14" s="88">
        <v>1.75</v>
      </c>
      <c r="AC14" s="89" t="str">
        <f t="shared" si="26"/>
        <v xml:space="preserve"> </v>
      </c>
      <c r="AD14" s="90" t="str">
        <f t="shared" si="11"/>
        <v xml:space="preserve"> </v>
      </c>
      <c r="AE14" s="52">
        <v>15</v>
      </c>
      <c r="AF14" s="86" t="e">
        <f t="shared" si="12"/>
        <v>#VALUE!</v>
      </c>
      <c r="AG14" s="91" t="str">
        <f t="shared" si="28"/>
        <v xml:space="preserve"> </v>
      </c>
      <c r="AH14" s="92"/>
      <c r="AI14" s="93" t="str">
        <f t="shared" si="29"/>
        <v xml:space="preserve"> </v>
      </c>
      <c r="AJ14" s="93" t="str">
        <f t="shared" si="13"/>
        <v xml:space="preserve"> </v>
      </c>
      <c r="AK14" s="94" t="str">
        <f t="shared" si="31"/>
        <v xml:space="preserve"> </v>
      </c>
      <c r="AL14" s="95" t="str">
        <f t="shared" si="14"/>
        <v xml:space="preserve"> </v>
      </c>
      <c r="AM14" s="51">
        <v>0</v>
      </c>
      <c r="AN14" s="96">
        <v>0</v>
      </c>
      <c r="AO14" s="92"/>
      <c r="AP14" s="97" t="str">
        <f t="shared" si="34"/>
        <v xml:space="preserve"> </v>
      </c>
      <c r="AQ14" s="94" t="str">
        <f t="shared" si="35"/>
        <v xml:space="preserve"> </v>
      </c>
      <c r="AR14" s="98" t="str">
        <f t="shared" si="16"/>
        <v xml:space="preserve"> </v>
      </c>
      <c r="AS14" s="99"/>
      <c r="AT14" s="100" t="str">
        <f t="shared" si="37"/>
        <v xml:space="preserve"> </v>
      </c>
      <c r="AU14" s="93" t="str">
        <f t="shared" si="38"/>
        <v xml:space="preserve"> </v>
      </c>
      <c r="AV14" s="94" t="str">
        <f t="shared" si="39"/>
        <v xml:space="preserve"> </v>
      </c>
      <c r="AW14" s="87" t="e">
        <f t="shared" si="17"/>
        <v>#VALUE!</v>
      </c>
      <c r="AX14" s="99"/>
      <c r="AY14" s="101" t="str">
        <f t="shared" si="41"/>
        <v xml:space="preserve"> </v>
      </c>
      <c r="AZ14" s="94" t="str">
        <f t="shared" si="42"/>
        <v xml:space="preserve"> </v>
      </c>
      <c r="BA14" s="102" t="str">
        <f t="shared" si="43"/>
        <v xml:space="preserve"> </v>
      </c>
      <c r="BB14" s="103" t="str">
        <f t="shared" si="44"/>
        <v xml:space="preserve"> </v>
      </c>
      <c r="BC14" s="104" t="str">
        <f t="shared" si="45"/>
        <v xml:space="preserve"> </v>
      </c>
      <c r="BD14" s="104" t="str">
        <f t="shared" si="18"/>
        <v xml:space="preserve"> </v>
      </c>
      <c r="BE14" s="104" t="str">
        <f t="shared" si="47"/>
        <v xml:space="preserve"> </v>
      </c>
      <c r="BF14" s="104" t="str">
        <f t="shared" ref="BF14:BF57" si="51">AC14</f>
        <v xml:space="preserve"> </v>
      </c>
    </row>
    <row r="15" spans="1:58" x14ac:dyDescent="0.2">
      <c r="A15" s="50">
        <v>11</v>
      </c>
      <c r="B15" s="79"/>
      <c r="C15" s="79"/>
      <c r="D15" s="80" t="s">
        <v>107</v>
      </c>
      <c r="E15" s="81"/>
      <c r="F15" s="82">
        <f t="shared" si="0"/>
        <v>0</v>
      </c>
      <c r="G15" s="83"/>
      <c r="H15" s="83"/>
      <c r="I15" s="83"/>
      <c r="J15" s="83"/>
      <c r="K15" s="83"/>
      <c r="L15" s="83"/>
      <c r="M15" s="84">
        <f t="shared" si="1"/>
        <v>0</v>
      </c>
      <c r="N15" s="85">
        <f t="shared" si="2"/>
        <v>0</v>
      </c>
      <c r="O15" s="86">
        <f t="shared" si="3"/>
        <v>49.6</v>
      </c>
      <c r="P15" s="85">
        <f t="shared" si="4"/>
        <v>0</v>
      </c>
      <c r="Q15" s="86" t="e">
        <f t="shared" si="48"/>
        <v>#DIV/0!</v>
      </c>
      <c r="R15" s="86" t="e">
        <f t="shared" si="5"/>
        <v>#DIV/0!</v>
      </c>
      <c r="S15" s="86" t="e">
        <f t="shared" si="6"/>
        <v>#DIV/0!</v>
      </c>
      <c r="T15" s="86" t="e">
        <f t="shared" si="7"/>
        <v>#DIV/0!</v>
      </c>
      <c r="U15" s="84" t="str">
        <f t="shared" si="22"/>
        <v xml:space="preserve"> </v>
      </c>
      <c r="V15" s="85" t="str">
        <f t="shared" si="23"/>
        <v xml:space="preserve"> </v>
      </c>
      <c r="W15" s="83"/>
      <c r="X15" s="83"/>
      <c r="Y15" s="87">
        <f t="shared" si="8"/>
        <v>0</v>
      </c>
      <c r="Z15" s="87">
        <f t="shared" si="9"/>
        <v>0</v>
      </c>
      <c r="AA15" s="86" t="e">
        <f t="shared" si="10"/>
        <v>#VALUE!</v>
      </c>
      <c r="AB15" s="88">
        <v>1.75</v>
      </c>
      <c r="AC15" s="89" t="str">
        <f t="shared" si="26"/>
        <v xml:space="preserve"> </v>
      </c>
      <c r="AD15" s="90" t="str">
        <f t="shared" si="11"/>
        <v xml:space="preserve"> </v>
      </c>
      <c r="AE15" s="52">
        <v>15</v>
      </c>
      <c r="AF15" s="86" t="e">
        <f t="shared" si="12"/>
        <v>#VALUE!</v>
      </c>
      <c r="AG15" s="91" t="str">
        <f t="shared" si="28"/>
        <v xml:space="preserve"> </v>
      </c>
      <c r="AH15" s="92"/>
      <c r="AI15" s="93" t="str">
        <f t="shared" si="29"/>
        <v xml:space="preserve"> </v>
      </c>
      <c r="AJ15" s="93" t="str">
        <f t="shared" si="13"/>
        <v xml:space="preserve"> </v>
      </c>
      <c r="AK15" s="94" t="str">
        <f t="shared" si="31"/>
        <v xml:space="preserve"> </v>
      </c>
      <c r="AL15" s="95" t="str">
        <f t="shared" si="14"/>
        <v xml:space="preserve"> </v>
      </c>
      <c r="AM15" s="51">
        <v>0</v>
      </c>
      <c r="AN15" s="96" t="e">
        <f t="shared" ref="AN15:AN52" si="52">AL15*AM15/60</f>
        <v>#VALUE!</v>
      </c>
      <c r="AO15" s="92"/>
      <c r="AP15" s="97" t="str">
        <f t="shared" si="34"/>
        <v xml:space="preserve"> </v>
      </c>
      <c r="AQ15" s="94" t="str">
        <f t="shared" si="35"/>
        <v xml:space="preserve"> </v>
      </c>
      <c r="AR15" s="98" t="str">
        <f t="shared" si="16"/>
        <v xml:space="preserve"> </v>
      </c>
      <c r="AS15" s="99"/>
      <c r="AT15" s="100" t="str">
        <f t="shared" si="37"/>
        <v xml:space="preserve"> </v>
      </c>
      <c r="AU15" s="93" t="str">
        <f t="shared" si="38"/>
        <v xml:space="preserve"> </v>
      </c>
      <c r="AV15" s="94" t="str">
        <f t="shared" si="39"/>
        <v xml:space="preserve"> </v>
      </c>
      <c r="AW15" s="87" t="e">
        <f t="shared" si="17"/>
        <v>#VALUE!</v>
      </c>
      <c r="AX15" s="99"/>
      <c r="AY15" s="101" t="str">
        <f t="shared" si="41"/>
        <v xml:space="preserve"> </v>
      </c>
      <c r="AZ15" s="94" t="str">
        <f t="shared" si="42"/>
        <v xml:space="preserve"> </v>
      </c>
      <c r="BA15" s="102" t="str">
        <f t="shared" si="43"/>
        <v xml:space="preserve"> </v>
      </c>
      <c r="BB15" s="103" t="str">
        <f t="shared" si="44"/>
        <v xml:space="preserve"> </v>
      </c>
      <c r="BC15" s="104" t="str">
        <f t="shared" si="45"/>
        <v xml:space="preserve"> </v>
      </c>
      <c r="BD15" s="104" t="str">
        <f t="shared" si="18"/>
        <v xml:space="preserve"> </v>
      </c>
      <c r="BE15" s="104" t="str">
        <f t="shared" si="47"/>
        <v xml:space="preserve"> </v>
      </c>
      <c r="BF15" s="104" t="str">
        <f t="shared" si="51"/>
        <v xml:space="preserve"> </v>
      </c>
    </row>
    <row r="16" spans="1:58" x14ac:dyDescent="0.2">
      <c r="A16" s="50">
        <v>12</v>
      </c>
      <c r="B16" s="79"/>
      <c r="C16" s="79"/>
      <c r="D16" s="80" t="s">
        <v>107</v>
      </c>
      <c r="E16" s="81"/>
      <c r="F16" s="82">
        <f t="shared" si="0"/>
        <v>0</v>
      </c>
      <c r="G16" s="83"/>
      <c r="H16" s="83"/>
      <c r="I16" s="83"/>
      <c r="J16" s="83"/>
      <c r="K16" s="83"/>
      <c r="L16" s="83"/>
      <c r="M16" s="84">
        <f t="shared" si="1"/>
        <v>0</v>
      </c>
      <c r="N16" s="85">
        <f t="shared" si="2"/>
        <v>0</v>
      </c>
      <c r="O16" s="86">
        <f t="shared" si="3"/>
        <v>49.6</v>
      </c>
      <c r="P16" s="85">
        <f t="shared" si="4"/>
        <v>0</v>
      </c>
      <c r="Q16" s="86" t="e">
        <f t="shared" si="48"/>
        <v>#DIV/0!</v>
      </c>
      <c r="R16" s="86" t="e">
        <f t="shared" si="5"/>
        <v>#DIV/0!</v>
      </c>
      <c r="S16" s="86" t="e">
        <f t="shared" si="6"/>
        <v>#DIV/0!</v>
      </c>
      <c r="T16" s="86" t="e">
        <f t="shared" si="7"/>
        <v>#DIV/0!</v>
      </c>
      <c r="U16" s="84" t="str">
        <f t="shared" si="22"/>
        <v xml:space="preserve"> </v>
      </c>
      <c r="V16" s="85" t="str">
        <f t="shared" si="23"/>
        <v xml:space="preserve"> </v>
      </c>
      <c r="W16" s="83"/>
      <c r="X16" s="83"/>
      <c r="Y16" s="87">
        <f t="shared" si="8"/>
        <v>0</v>
      </c>
      <c r="Z16" s="87">
        <f t="shared" si="9"/>
        <v>0</v>
      </c>
      <c r="AA16" s="86" t="e">
        <f t="shared" si="10"/>
        <v>#VALUE!</v>
      </c>
      <c r="AB16" s="88">
        <v>1.75</v>
      </c>
      <c r="AC16" s="89" t="str">
        <f t="shared" si="26"/>
        <v xml:space="preserve"> </v>
      </c>
      <c r="AD16" s="90" t="str">
        <f t="shared" si="11"/>
        <v xml:space="preserve"> </v>
      </c>
      <c r="AE16" s="52">
        <v>15</v>
      </c>
      <c r="AF16" s="86" t="e">
        <f t="shared" si="12"/>
        <v>#VALUE!</v>
      </c>
      <c r="AG16" s="91" t="str">
        <f t="shared" si="28"/>
        <v xml:space="preserve"> </v>
      </c>
      <c r="AH16" s="92"/>
      <c r="AI16" s="93" t="str">
        <f t="shared" si="29"/>
        <v xml:space="preserve"> </v>
      </c>
      <c r="AJ16" s="93" t="str">
        <f t="shared" si="13"/>
        <v xml:space="preserve"> </v>
      </c>
      <c r="AK16" s="94" t="str">
        <f t="shared" si="31"/>
        <v xml:space="preserve"> </v>
      </c>
      <c r="AL16" s="95" t="str">
        <f t="shared" si="14"/>
        <v xml:space="preserve"> </v>
      </c>
      <c r="AM16" s="51">
        <v>0</v>
      </c>
      <c r="AN16" s="96" t="e">
        <f t="shared" si="52"/>
        <v>#VALUE!</v>
      </c>
      <c r="AO16" s="92"/>
      <c r="AP16" s="97" t="str">
        <f t="shared" si="34"/>
        <v xml:space="preserve"> </v>
      </c>
      <c r="AQ16" s="94" t="str">
        <f t="shared" si="35"/>
        <v xml:space="preserve"> </v>
      </c>
      <c r="AR16" s="98" t="str">
        <f t="shared" si="16"/>
        <v xml:space="preserve"> </v>
      </c>
      <c r="AS16" s="99"/>
      <c r="AT16" s="100" t="str">
        <f t="shared" si="37"/>
        <v xml:space="preserve"> </v>
      </c>
      <c r="AU16" s="93" t="str">
        <f t="shared" si="38"/>
        <v xml:space="preserve"> </v>
      </c>
      <c r="AV16" s="94" t="str">
        <f t="shared" si="39"/>
        <v xml:space="preserve"> </v>
      </c>
      <c r="AW16" s="87" t="e">
        <f t="shared" si="17"/>
        <v>#VALUE!</v>
      </c>
      <c r="AX16" s="99"/>
      <c r="AY16" s="101" t="str">
        <f t="shared" si="41"/>
        <v xml:space="preserve"> </v>
      </c>
      <c r="AZ16" s="94" t="str">
        <f t="shared" si="42"/>
        <v xml:space="preserve"> </v>
      </c>
      <c r="BA16" s="102" t="str">
        <f t="shared" si="43"/>
        <v xml:space="preserve"> </v>
      </c>
      <c r="BB16" s="103" t="str">
        <f t="shared" si="44"/>
        <v xml:space="preserve"> </v>
      </c>
      <c r="BC16" s="104" t="str">
        <f t="shared" si="45"/>
        <v xml:space="preserve"> </v>
      </c>
      <c r="BD16" s="104" t="str">
        <f t="shared" si="18"/>
        <v xml:space="preserve"> </v>
      </c>
      <c r="BE16" s="104" t="str">
        <f t="shared" si="47"/>
        <v xml:space="preserve"> </v>
      </c>
      <c r="BF16" s="104" t="str">
        <f t="shared" ref="BF16" si="53">AC16</f>
        <v xml:space="preserve"> </v>
      </c>
    </row>
    <row r="17" spans="1:58" x14ac:dyDescent="0.2">
      <c r="A17" s="50">
        <v>13</v>
      </c>
      <c r="B17" s="79"/>
      <c r="C17" s="79"/>
      <c r="D17" s="80" t="s">
        <v>107</v>
      </c>
      <c r="E17" s="81"/>
      <c r="F17" s="82">
        <f t="shared" si="0"/>
        <v>0</v>
      </c>
      <c r="G17" s="83"/>
      <c r="H17" s="83"/>
      <c r="I17" s="83"/>
      <c r="J17" s="83"/>
      <c r="K17" s="83"/>
      <c r="L17" s="83"/>
      <c r="M17" s="84">
        <f t="shared" si="1"/>
        <v>0</v>
      </c>
      <c r="N17" s="85">
        <f t="shared" si="2"/>
        <v>0</v>
      </c>
      <c r="O17" s="86">
        <f t="shared" si="3"/>
        <v>49.6</v>
      </c>
      <c r="P17" s="85">
        <f t="shared" si="4"/>
        <v>0</v>
      </c>
      <c r="Q17" s="86" t="e">
        <f t="shared" si="48"/>
        <v>#DIV/0!</v>
      </c>
      <c r="R17" s="86" t="e">
        <f t="shared" si="5"/>
        <v>#DIV/0!</v>
      </c>
      <c r="S17" s="86" t="e">
        <f t="shared" si="6"/>
        <v>#DIV/0!</v>
      </c>
      <c r="T17" s="86" t="e">
        <f t="shared" si="7"/>
        <v>#DIV/0!</v>
      </c>
      <c r="U17" s="84" t="str">
        <f t="shared" si="22"/>
        <v xml:space="preserve"> </v>
      </c>
      <c r="V17" s="85" t="str">
        <f t="shared" si="23"/>
        <v xml:space="preserve"> </v>
      </c>
      <c r="W17" s="83"/>
      <c r="X17" s="83"/>
      <c r="Y17" s="87">
        <f t="shared" si="8"/>
        <v>0</v>
      </c>
      <c r="Z17" s="87">
        <f t="shared" si="9"/>
        <v>0</v>
      </c>
      <c r="AA17" s="86" t="e">
        <f t="shared" si="10"/>
        <v>#VALUE!</v>
      </c>
      <c r="AB17" s="88">
        <v>1.75</v>
      </c>
      <c r="AC17" s="89" t="str">
        <f t="shared" si="26"/>
        <v xml:space="preserve"> </v>
      </c>
      <c r="AD17" s="90" t="str">
        <f t="shared" si="11"/>
        <v xml:space="preserve"> </v>
      </c>
      <c r="AE17" s="52">
        <v>15</v>
      </c>
      <c r="AF17" s="86" t="e">
        <f t="shared" si="12"/>
        <v>#VALUE!</v>
      </c>
      <c r="AG17" s="91" t="str">
        <f t="shared" si="28"/>
        <v xml:space="preserve"> </v>
      </c>
      <c r="AH17" s="92"/>
      <c r="AI17" s="93" t="str">
        <f t="shared" si="29"/>
        <v xml:space="preserve"> </v>
      </c>
      <c r="AJ17" s="93" t="str">
        <f t="shared" si="13"/>
        <v xml:space="preserve"> </v>
      </c>
      <c r="AK17" s="94" t="str">
        <f t="shared" si="31"/>
        <v xml:space="preserve"> </v>
      </c>
      <c r="AL17" s="95" t="str">
        <f t="shared" si="14"/>
        <v xml:space="preserve"> </v>
      </c>
      <c r="AM17" s="51">
        <v>0</v>
      </c>
      <c r="AN17" s="96" t="e">
        <f t="shared" si="52"/>
        <v>#VALUE!</v>
      </c>
      <c r="AO17" s="92"/>
      <c r="AP17" s="97" t="str">
        <f t="shared" si="34"/>
        <v xml:space="preserve"> </v>
      </c>
      <c r="AQ17" s="94" t="str">
        <f t="shared" si="35"/>
        <v xml:space="preserve"> </v>
      </c>
      <c r="AR17" s="98" t="str">
        <f t="shared" si="16"/>
        <v xml:space="preserve"> </v>
      </c>
      <c r="AS17" s="99"/>
      <c r="AT17" s="100" t="str">
        <f t="shared" si="37"/>
        <v xml:space="preserve"> </v>
      </c>
      <c r="AU17" s="93" t="str">
        <f t="shared" si="38"/>
        <v xml:space="preserve"> </v>
      </c>
      <c r="AV17" s="94" t="str">
        <f t="shared" si="39"/>
        <v xml:space="preserve"> </v>
      </c>
      <c r="AW17" s="87" t="e">
        <f t="shared" si="17"/>
        <v>#VALUE!</v>
      </c>
      <c r="AX17" s="99"/>
      <c r="AY17" s="101" t="str">
        <f t="shared" si="41"/>
        <v xml:space="preserve"> </v>
      </c>
      <c r="AZ17" s="94" t="str">
        <f t="shared" si="42"/>
        <v xml:space="preserve"> </v>
      </c>
      <c r="BA17" s="102" t="str">
        <f t="shared" si="43"/>
        <v xml:space="preserve"> </v>
      </c>
      <c r="BB17" s="103" t="str">
        <f t="shared" si="44"/>
        <v xml:space="preserve"> </v>
      </c>
      <c r="BC17" s="104" t="str">
        <f t="shared" si="45"/>
        <v xml:space="preserve"> </v>
      </c>
      <c r="BD17" s="104" t="str">
        <f t="shared" si="18"/>
        <v xml:space="preserve"> </v>
      </c>
      <c r="BE17" s="104" t="str">
        <f t="shared" si="47"/>
        <v xml:space="preserve"> </v>
      </c>
      <c r="BF17" s="104" t="str">
        <f t="shared" si="51"/>
        <v xml:space="preserve"> </v>
      </c>
    </row>
    <row r="18" spans="1:58" x14ac:dyDescent="0.2">
      <c r="A18" s="50">
        <v>14</v>
      </c>
      <c r="B18" s="79"/>
      <c r="C18" s="79"/>
      <c r="D18" s="80" t="s">
        <v>107</v>
      </c>
      <c r="E18" s="81"/>
      <c r="F18" s="82">
        <f t="shared" si="0"/>
        <v>0</v>
      </c>
      <c r="G18" s="83"/>
      <c r="H18" s="83"/>
      <c r="I18" s="83"/>
      <c r="J18" s="83"/>
      <c r="K18" s="83"/>
      <c r="L18" s="83"/>
      <c r="M18" s="84">
        <f t="shared" si="1"/>
        <v>0</v>
      </c>
      <c r="N18" s="85">
        <f t="shared" si="2"/>
        <v>0</v>
      </c>
      <c r="O18" s="86">
        <f t="shared" si="3"/>
        <v>49.6</v>
      </c>
      <c r="P18" s="85">
        <f t="shared" si="4"/>
        <v>0</v>
      </c>
      <c r="Q18" s="86" t="e">
        <f t="shared" si="48"/>
        <v>#DIV/0!</v>
      </c>
      <c r="R18" s="86" t="e">
        <f t="shared" si="5"/>
        <v>#DIV/0!</v>
      </c>
      <c r="S18" s="86" t="e">
        <f t="shared" si="6"/>
        <v>#DIV/0!</v>
      </c>
      <c r="T18" s="86" t="e">
        <f t="shared" si="7"/>
        <v>#DIV/0!</v>
      </c>
      <c r="U18" s="84" t="str">
        <f t="shared" si="22"/>
        <v xml:space="preserve"> </v>
      </c>
      <c r="V18" s="85" t="str">
        <f t="shared" si="23"/>
        <v xml:space="preserve"> </v>
      </c>
      <c r="W18" s="83"/>
      <c r="X18" s="83"/>
      <c r="Y18" s="87">
        <f t="shared" si="8"/>
        <v>0</v>
      </c>
      <c r="Z18" s="87">
        <f t="shared" si="9"/>
        <v>0</v>
      </c>
      <c r="AA18" s="86" t="e">
        <f t="shared" si="10"/>
        <v>#VALUE!</v>
      </c>
      <c r="AB18" s="88">
        <v>1.75</v>
      </c>
      <c r="AC18" s="89" t="str">
        <f t="shared" si="26"/>
        <v xml:space="preserve"> </v>
      </c>
      <c r="AD18" s="90" t="str">
        <f t="shared" si="11"/>
        <v xml:space="preserve"> </v>
      </c>
      <c r="AE18" s="52">
        <v>15</v>
      </c>
      <c r="AF18" s="86" t="e">
        <f t="shared" si="12"/>
        <v>#VALUE!</v>
      </c>
      <c r="AG18" s="91" t="str">
        <f t="shared" si="28"/>
        <v xml:space="preserve"> </v>
      </c>
      <c r="AH18" s="92"/>
      <c r="AI18" s="93" t="str">
        <f t="shared" si="29"/>
        <v xml:space="preserve"> </v>
      </c>
      <c r="AJ18" s="93" t="str">
        <f t="shared" si="13"/>
        <v xml:space="preserve"> </v>
      </c>
      <c r="AK18" s="94" t="str">
        <f t="shared" si="31"/>
        <v xml:space="preserve"> </v>
      </c>
      <c r="AL18" s="95" t="str">
        <f t="shared" si="14"/>
        <v xml:space="preserve"> </v>
      </c>
      <c r="AM18" s="51">
        <v>0</v>
      </c>
      <c r="AN18" s="96" t="e">
        <f t="shared" si="52"/>
        <v>#VALUE!</v>
      </c>
      <c r="AO18" s="92"/>
      <c r="AP18" s="97" t="str">
        <f t="shared" si="34"/>
        <v xml:space="preserve"> </v>
      </c>
      <c r="AQ18" s="94" t="str">
        <f t="shared" si="35"/>
        <v xml:space="preserve"> </v>
      </c>
      <c r="AR18" s="98" t="str">
        <f t="shared" si="16"/>
        <v xml:space="preserve"> </v>
      </c>
      <c r="AS18" s="99"/>
      <c r="AT18" s="100" t="str">
        <f t="shared" si="37"/>
        <v xml:space="preserve"> </v>
      </c>
      <c r="AU18" s="93" t="str">
        <f t="shared" si="38"/>
        <v xml:space="preserve"> </v>
      </c>
      <c r="AV18" s="94" t="str">
        <f t="shared" si="39"/>
        <v xml:space="preserve"> </v>
      </c>
      <c r="AW18" s="87" t="e">
        <f t="shared" si="17"/>
        <v>#VALUE!</v>
      </c>
      <c r="AX18" s="99"/>
      <c r="AY18" s="101" t="str">
        <f t="shared" si="41"/>
        <v xml:space="preserve"> </v>
      </c>
      <c r="AZ18" s="94" t="str">
        <f t="shared" si="42"/>
        <v xml:space="preserve"> </v>
      </c>
      <c r="BA18" s="102" t="str">
        <f t="shared" si="43"/>
        <v xml:space="preserve"> </v>
      </c>
      <c r="BB18" s="103" t="str">
        <f t="shared" si="44"/>
        <v xml:space="preserve"> </v>
      </c>
      <c r="BC18" s="104" t="str">
        <f t="shared" si="45"/>
        <v xml:space="preserve"> </v>
      </c>
      <c r="BD18" s="104" t="str">
        <f t="shared" si="18"/>
        <v xml:space="preserve"> </v>
      </c>
      <c r="BE18" s="104" t="str">
        <f t="shared" si="47"/>
        <v xml:space="preserve"> </v>
      </c>
      <c r="BF18" s="104" t="str">
        <f t="shared" si="51"/>
        <v xml:space="preserve"> </v>
      </c>
    </row>
    <row r="19" spans="1:58" x14ac:dyDescent="0.2">
      <c r="A19" s="50">
        <v>15</v>
      </c>
      <c r="B19" s="79"/>
      <c r="C19" s="79"/>
      <c r="D19" s="80" t="s">
        <v>107</v>
      </c>
      <c r="E19" s="81"/>
      <c r="F19" s="82">
        <f t="shared" si="0"/>
        <v>0</v>
      </c>
      <c r="G19" s="83"/>
      <c r="H19" s="83"/>
      <c r="I19" s="83"/>
      <c r="J19" s="83"/>
      <c r="K19" s="83"/>
      <c r="L19" s="83"/>
      <c r="M19" s="84">
        <f t="shared" si="1"/>
        <v>0</v>
      </c>
      <c r="N19" s="85">
        <f t="shared" si="2"/>
        <v>0</v>
      </c>
      <c r="O19" s="86">
        <f t="shared" si="3"/>
        <v>49.6</v>
      </c>
      <c r="P19" s="85">
        <f t="shared" si="4"/>
        <v>0</v>
      </c>
      <c r="Q19" s="86" t="e">
        <f t="shared" si="48"/>
        <v>#DIV/0!</v>
      </c>
      <c r="R19" s="86" t="e">
        <f t="shared" si="5"/>
        <v>#DIV/0!</v>
      </c>
      <c r="S19" s="86" t="e">
        <f t="shared" si="6"/>
        <v>#DIV/0!</v>
      </c>
      <c r="T19" s="86" t="e">
        <f t="shared" si="7"/>
        <v>#DIV/0!</v>
      </c>
      <c r="U19" s="84" t="str">
        <f t="shared" si="22"/>
        <v xml:space="preserve"> </v>
      </c>
      <c r="V19" s="85" t="str">
        <f t="shared" si="23"/>
        <v xml:space="preserve"> </v>
      </c>
      <c r="W19" s="83"/>
      <c r="X19" s="83"/>
      <c r="Y19" s="87">
        <f t="shared" si="8"/>
        <v>0</v>
      </c>
      <c r="Z19" s="87">
        <f t="shared" si="9"/>
        <v>0</v>
      </c>
      <c r="AA19" s="86" t="e">
        <f t="shared" si="10"/>
        <v>#VALUE!</v>
      </c>
      <c r="AB19" s="88">
        <v>1.75</v>
      </c>
      <c r="AC19" s="89" t="str">
        <f t="shared" si="26"/>
        <v xml:space="preserve"> </v>
      </c>
      <c r="AD19" s="90" t="str">
        <f t="shared" si="11"/>
        <v xml:space="preserve"> </v>
      </c>
      <c r="AE19" s="52">
        <v>15</v>
      </c>
      <c r="AF19" s="86" t="e">
        <f t="shared" si="12"/>
        <v>#VALUE!</v>
      </c>
      <c r="AG19" s="91" t="str">
        <f t="shared" si="28"/>
        <v xml:space="preserve"> </v>
      </c>
      <c r="AH19" s="92"/>
      <c r="AI19" s="93" t="str">
        <f t="shared" si="29"/>
        <v xml:space="preserve"> </v>
      </c>
      <c r="AJ19" s="93" t="str">
        <f t="shared" si="13"/>
        <v xml:space="preserve"> </v>
      </c>
      <c r="AK19" s="94" t="str">
        <f t="shared" si="31"/>
        <v xml:space="preserve"> </v>
      </c>
      <c r="AL19" s="95" t="str">
        <f t="shared" si="14"/>
        <v xml:space="preserve"> </v>
      </c>
      <c r="AM19" s="51">
        <v>0</v>
      </c>
      <c r="AN19" s="96" t="e">
        <f t="shared" si="52"/>
        <v>#VALUE!</v>
      </c>
      <c r="AO19" s="92"/>
      <c r="AP19" s="97" t="str">
        <f t="shared" si="34"/>
        <v xml:space="preserve"> </v>
      </c>
      <c r="AQ19" s="94" t="str">
        <f t="shared" si="35"/>
        <v xml:space="preserve"> </v>
      </c>
      <c r="AR19" s="98" t="str">
        <f t="shared" si="16"/>
        <v xml:space="preserve"> </v>
      </c>
      <c r="AS19" s="99"/>
      <c r="AT19" s="100" t="str">
        <f t="shared" si="37"/>
        <v xml:space="preserve"> </v>
      </c>
      <c r="AU19" s="93" t="str">
        <f t="shared" si="38"/>
        <v xml:space="preserve"> </v>
      </c>
      <c r="AV19" s="94" t="str">
        <f t="shared" si="39"/>
        <v xml:space="preserve"> </v>
      </c>
      <c r="AW19" s="87" t="e">
        <f t="shared" si="17"/>
        <v>#VALUE!</v>
      </c>
      <c r="AX19" s="99"/>
      <c r="AY19" s="101" t="str">
        <f t="shared" si="41"/>
        <v xml:space="preserve"> </v>
      </c>
      <c r="AZ19" s="94" t="str">
        <f t="shared" si="42"/>
        <v xml:space="preserve"> </v>
      </c>
      <c r="BA19" s="102" t="str">
        <f t="shared" si="43"/>
        <v xml:space="preserve"> </v>
      </c>
      <c r="BB19" s="103" t="str">
        <f t="shared" si="44"/>
        <v xml:space="preserve"> </v>
      </c>
      <c r="BC19" s="104" t="str">
        <f t="shared" si="45"/>
        <v xml:space="preserve"> </v>
      </c>
      <c r="BD19" s="104" t="str">
        <f t="shared" si="18"/>
        <v xml:space="preserve"> </v>
      </c>
      <c r="BE19" s="104" t="str">
        <f t="shared" si="47"/>
        <v xml:space="preserve"> </v>
      </c>
      <c r="BF19" s="104" t="str">
        <f t="shared" si="51"/>
        <v xml:space="preserve"> </v>
      </c>
    </row>
    <row r="20" spans="1:58" x14ac:dyDescent="0.2">
      <c r="A20" s="50">
        <v>16</v>
      </c>
      <c r="B20" s="79"/>
      <c r="C20" s="79"/>
      <c r="D20" s="80" t="s">
        <v>106</v>
      </c>
      <c r="E20" s="81"/>
      <c r="F20" s="82">
        <f t="shared" si="0"/>
        <v>0</v>
      </c>
      <c r="G20" s="83"/>
      <c r="H20" s="83"/>
      <c r="I20" s="83"/>
      <c r="J20" s="83"/>
      <c r="K20" s="83"/>
      <c r="L20" s="83"/>
      <c r="M20" s="84">
        <f t="shared" si="1"/>
        <v>0</v>
      </c>
      <c r="N20" s="85">
        <f t="shared" si="2"/>
        <v>0</v>
      </c>
      <c r="O20" s="86">
        <f t="shared" si="3"/>
        <v>49.6</v>
      </c>
      <c r="P20" s="85">
        <f t="shared" si="4"/>
        <v>0</v>
      </c>
      <c r="Q20" s="86" t="e">
        <f t="shared" si="48"/>
        <v>#DIV/0!</v>
      </c>
      <c r="R20" s="86" t="e">
        <f t="shared" si="5"/>
        <v>#DIV/0!</v>
      </c>
      <c r="S20" s="86" t="e">
        <f t="shared" si="6"/>
        <v>#DIV/0!</v>
      </c>
      <c r="T20" s="86" t="e">
        <f t="shared" si="7"/>
        <v>#DIV/0!</v>
      </c>
      <c r="U20" s="84" t="str">
        <f t="shared" si="22"/>
        <v xml:space="preserve"> </v>
      </c>
      <c r="V20" s="85" t="str">
        <f t="shared" si="23"/>
        <v xml:space="preserve"> </v>
      </c>
      <c r="W20" s="83"/>
      <c r="X20" s="83"/>
      <c r="Y20" s="87">
        <f t="shared" si="8"/>
        <v>0</v>
      </c>
      <c r="Z20" s="87">
        <f t="shared" si="9"/>
        <v>0</v>
      </c>
      <c r="AA20" s="86" t="e">
        <f t="shared" si="10"/>
        <v>#VALUE!</v>
      </c>
      <c r="AB20" s="88">
        <v>2.5</v>
      </c>
      <c r="AC20" s="89" t="str">
        <f t="shared" si="26"/>
        <v xml:space="preserve"> </v>
      </c>
      <c r="AD20" s="90" t="str">
        <f t="shared" si="11"/>
        <v xml:space="preserve"> </v>
      </c>
      <c r="AE20" s="52">
        <v>15</v>
      </c>
      <c r="AF20" s="86" t="e">
        <f t="shared" si="12"/>
        <v>#VALUE!</v>
      </c>
      <c r="AG20" s="91" t="str">
        <f t="shared" si="28"/>
        <v xml:space="preserve"> </v>
      </c>
      <c r="AH20" s="92"/>
      <c r="AI20" s="93" t="str">
        <f t="shared" si="29"/>
        <v xml:space="preserve"> </v>
      </c>
      <c r="AJ20" s="93" t="str">
        <f t="shared" si="13"/>
        <v xml:space="preserve"> </v>
      </c>
      <c r="AK20" s="94" t="str">
        <f t="shared" si="31"/>
        <v xml:space="preserve"> </v>
      </c>
      <c r="AL20" s="95" t="str">
        <f t="shared" si="14"/>
        <v xml:space="preserve"> </v>
      </c>
      <c r="AM20" s="51">
        <v>0</v>
      </c>
      <c r="AN20" s="96" t="e">
        <f t="shared" si="52"/>
        <v>#VALUE!</v>
      </c>
      <c r="AO20" s="92"/>
      <c r="AP20" s="97" t="str">
        <f t="shared" si="34"/>
        <v xml:space="preserve"> </v>
      </c>
      <c r="AQ20" s="94" t="str">
        <f t="shared" si="35"/>
        <v xml:space="preserve"> </v>
      </c>
      <c r="AR20" s="98" t="str">
        <f t="shared" si="16"/>
        <v xml:space="preserve"> </v>
      </c>
      <c r="AS20" s="99"/>
      <c r="AT20" s="100" t="str">
        <f t="shared" si="37"/>
        <v xml:space="preserve"> </v>
      </c>
      <c r="AU20" s="93" t="str">
        <f t="shared" si="38"/>
        <v xml:space="preserve"> </v>
      </c>
      <c r="AV20" s="94" t="str">
        <f t="shared" si="39"/>
        <v xml:space="preserve"> </v>
      </c>
      <c r="AW20" s="87" t="e">
        <f t="shared" si="17"/>
        <v>#VALUE!</v>
      </c>
      <c r="AX20" s="99"/>
      <c r="AY20" s="101" t="str">
        <f t="shared" si="41"/>
        <v xml:space="preserve"> </v>
      </c>
      <c r="AZ20" s="94" t="str">
        <f t="shared" si="42"/>
        <v xml:space="preserve"> </v>
      </c>
      <c r="BA20" s="102" t="str">
        <f t="shared" si="43"/>
        <v xml:space="preserve"> </v>
      </c>
      <c r="BB20" s="103" t="str">
        <f t="shared" si="44"/>
        <v xml:space="preserve"> </v>
      </c>
      <c r="BC20" s="104" t="str">
        <f t="shared" si="45"/>
        <v xml:space="preserve"> </v>
      </c>
      <c r="BD20" s="104" t="str">
        <f t="shared" si="18"/>
        <v xml:space="preserve"> </v>
      </c>
      <c r="BE20" s="104" t="str">
        <f t="shared" si="47"/>
        <v xml:space="preserve"> </v>
      </c>
      <c r="BF20" s="104" t="str">
        <f t="shared" si="51"/>
        <v xml:space="preserve"> </v>
      </c>
    </row>
    <row r="21" spans="1:58" x14ac:dyDescent="0.2">
      <c r="A21" s="50">
        <v>17</v>
      </c>
      <c r="B21" s="79"/>
      <c r="C21" s="79"/>
      <c r="D21" s="80" t="s">
        <v>106</v>
      </c>
      <c r="E21" s="81"/>
      <c r="F21" s="82">
        <f t="shared" si="0"/>
        <v>0</v>
      </c>
      <c r="G21" s="83"/>
      <c r="H21" s="83"/>
      <c r="I21" s="83"/>
      <c r="J21" s="83"/>
      <c r="K21" s="83"/>
      <c r="L21" s="83"/>
      <c r="M21" s="84">
        <f t="shared" si="1"/>
        <v>0</v>
      </c>
      <c r="N21" s="85">
        <f t="shared" si="2"/>
        <v>0</v>
      </c>
      <c r="O21" s="86">
        <f t="shared" si="3"/>
        <v>49.6</v>
      </c>
      <c r="P21" s="85">
        <f t="shared" si="4"/>
        <v>0</v>
      </c>
      <c r="Q21" s="86" t="e">
        <f t="shared" si="48"/>
        <v>#DIV/0!</v>
      </c>
      <c r="R21" s="86" t="e">
        <f t="shared" si="5"/>
        <v>#DIV/0!</v>
      </c>
      <c r="S21" s="86" t="e">
        <f t="shared" si="6"/>
        <v>#DIV/0!</v>
      </c>
      <c r="T21" s="86" t="e">
        <f t="shared" si="7"/>
        <v>#DIV/0!</v>
      </c>
      <c r="U21" s="84" t="str">
        <f t="shared" si="22"/>
        <v xml:space="preserve"> </v>
      </c>
      <c r="V21" s="85" t="str">
        <f t="shared" si="23"/>
        <v xml:space="preserve"> </v>
      </c>
      <c r="W21" s="83"/>
      <c r="X21" s="83"/>
      <c r="Y21" s="87">
        <f t="shared" si="8"/>
        <v>0</v>
      </c>
      <c r="Z21" s="87">
        <f t="shared" si="9"/>
        <v>0</v>
      </c>
      <c r="AA21" s="86" t="e">
        <f t="shared" si="10"/>
        <v>#VALUE!</v>
      </c>
      <c r="AB21" s="88">
        <v>2.5</v>
      </c>
      <c r="AC21" s="89" t="str">
        <f t="shared" si="26"/>
        <v xml:space="preserve"> </v>
      </c>
      <c r="AD21" s="90" t="str">
        <f t="shared" si="11"/>
        <v xml:space="preserve"> </v>
      </c>
      <c r="AE21" s="52">
        <v>15</v>
      </c>
      <c r="AF21" s="86" t="e">
        <f t="shared" si="12"/>
        <v>#VALUE!</v>
      </c>
      <c r="AG21" s="91" t="str">
        <f t="shared" si="28"/>
        <v xml:space="preserve"> </v>
      </c>
      <c r="AH21" s="92"/>
      <c r="AI21" s="93" t="str">
        <f t="shared" si="29"/>
        <v xml:space="preserve"> </v>
      </c>
      <c r="AJ21" s="93" t="str">
        <f t="shared" si="13"/>
        <v xml:space="preserve"> </v>
      </c>
      <c r="AK21" s="94" t="str">
        <f t="shared" si="31"/>
        <v xml:space="preserve"> </v>
      </c>
      <c r="AL21" s="95" t="str">
        <f t="shared" si="14"/>
        <v xml:space="preserve"> </v>
      </c>
      <c r="AM21" s="51">
        <v>0</v>
      </c>
      <c r="AN21" s="96" t="e">
        <f t="shared" si="52"/>
        <v>#VALUE!</v>
      </c>
      <c r="AO21" s="92"/>
      <c r="AP21" s="97" t="str">
        <f t="shared" si="34"/>
        <v xml:space="preserve"> </v>
      </c>
      <c r="AQ21" s="94" t="str">
        <f t="shared" si="35"/>
        <v xml:space="preserve"> </v>
      </c>
      <c r="AR21" s="98" t="str">
        <f t="shared" si="16"/>
        <v xml:space="preserve"> </v>
      </c>
      <c r="AS21" s="99"/>
      <c r="AT21" s="100" t="str">
        <f t="shared" si="37"/>
        <v xml:space="preserve"> </v>
      </c>
      <c r="AU21" s="93" t="str">
        <f t="shared" si="38"/>
        <v xml:space="preserve"> </v>
      </c>
      <c r="AV21" s="94" t="str">
        <f t="shared" si="39"/>
        <v xml:space="preserve"> </v>
      </c>
      <c r="AW21" s="87" t="e">
        <f t="shared" si="17"/>
        <v>#VALUE!</v>
      </c>
      <c r="AX21" s="99"/>
      <c r="AY21" s="101" t="str">
        <f t="shared" si="41"/>
        <v xml:space="preserve"> </v>
      </c>
      <c r="AZ21" s="94" t="str">
        <f t="shared" si="42"/>
        <v xml:space="preserve"> </v>
      </c>
      <c r="BA21" s="102" t="str">
        <f t="shared" si="43"/>
        <v xml:space="preserve"> </v>
      </c>
      <c r="BB21" s="103" t="str">
        <f t="shared" si="44"/>
        <v xml:space="preserve"> </v>
      </c>
      <c r="BC21" s="104" t="str">
        <f t="shared" si="45"/>
        <v xml:space="preserve"> </v>
      </c>
      <c r="BD21" s="104" t="str">
        <f t="shared" si="18"/>
        <v xml:space="preserve"> </v>
      </c>
      <c r="BE21" s="104" t="str">
        <f t="shared" si="47"/>
        <v xml:space="preserve"> </v>
      </c>
      <c r="BF21" s="104" t="str">
        <f t="shared" si="51"/>
        <v xml:space="preserve"> </v>
      </c>
    </row>
    <row r="22" spans="1:58" x14ac:dyDescent="0.2">
      <c r="A22" s="50">
        <v>18</v>
      </c>
      <c r="B22" s="79"/>
      <c r="C22" s="79"/>
      <c r="D22" s="80" t="s">
        <v>106</v>
      </c>
      <c r="E22" s="81"/>
      <c r="F22" s="82">
        <f t="shared" si="0"/>
        <v>0</v>
      </c>
      <c r="G22" s="83"/>
      <c r="H22" s="83"/>
      <c r="I22" s="83"/>
      <c r="J22" s="83"/>
      <c r="K22" s="83"/>
      <c r="L22" s="83"/>
      <c r="M22" s="84">
        <f t="shared" si="1"/>
        <v>0</v>
      </c>
      <c r="N22" s="85">
        <f t="shared" si="2"/>
        <v>0</v>
      </c>
      <c r="O22" s="86">
        <f t="shared" si="3"/>
        <v>49.6</v>
      </c>
      <c r="P22" s="85">
        <f t="shared" si="4"/>
        <v>0</v>
      </c>
      <c r="Q22" s="86" t="e">
        <f t="shared" si="48"/>
        <v>#DIV/0!</v>
      </c>
      <c r="R22" s="86" t="e">
        <f t="shared" si="5"/>
        <v>#DIV/0!</v>
      </c>
      <c r="S22" s="86" t="e">
        <f t="shared" si="6"/>
        <v>#DIV/0!</v>
      </c>
      <c r="T22" s="86" t="e">
        <f t="shared" si="7"/>
        <v>#DIV/0!</v>
      </c>
      <c r="U22" s="84" t="str">
        <f t="shared" si="22"/>
        <v xml:space="preserve"> </v>
      </c>
      <c r="V22" s="85" t="str">
        <f t="shared" si="23"/>
        <v xml:space="preserve"> </v>
      </c>
      <c r="W22" s="83"/>
      <c r="X22" s="83"/>
      <c r="Y22" s="87">
        <f t="shared" si="8"/>
        <v>0</v>
      </c>
      <c r="Z22" s="87">
        <f t="shared" si="9"/>
        <v>0</v>
      </c>
      <c r="AA22" s="86" t="e">
        <f t="shared" si="10"/>
        <v>#VALUE!</v>
      </c>
      <c r="AB22" s="88">
        <v>2.5</v>
      </c>
      <c r="AC22" s="89" t="str">
        <f t="shared" si="26"/>
        <v xml:space="preserve"> </v>
      </c>
      <c r="AD22" s="90" t="str">
        <f t="shared" si="11"/>
        <v xml:space="preserve"> </v>
      </c>
      <c r="AE22" s="52">
        <v>15</v>
      </c>
      <c r="AF22" s="86" t="e">
        <f t="shared" si="12"/>
        <v>#VALUE!</v>
      </c>
      <c r="AG22" s="91" t="str">
        <f t="shared" si="28"/>
        <v xml:space="preserve"> </v>
      </c>
      <c r="AH22" s="92"/>
      <c r="AI22" s="93" t="str">
        <f t="shared" si="29"/>
        <v xml:space="preserve"> </v>
      </c>
      <c r="AJ22" s="93" t="str">
        <f t="shared" si="13"/>
        <v xml:space="preserve"> </v>
      </c>
      <c r="AK22" s="94" t="str">
        <f t="shared" si="31"/>
        <v xml:space="preserve"> </v>
      </c>
      <c r="AL22" s="95" t="str">
        <f t="shared" si="14"/>
        <v xml:space="preserve"> </v>
      </c>
      <c r="AM22" s="51">
        <v>0</v>
      </c>
      <c r="AN22" s="96" t="e">
        <f t="shared" si="52"/>
        <v>#VALUE!</v>
      </c>
      <c r="AO22" s="92"/>
      <c r="AP22" s="97" t="str">
        <f t="shared" si="34"/>
        <v xml:space="preserve"> </v>
      </c>
      <c r="AQ22" s="94" t="str">
        <f t="shared" si="35"/>
        <v xml:space="preserve"> </v>
      </c>
      <c r="AR22" s="98" t="str">
        <f t="shared" si="16"/>
        <v xml:space="preserve"> </v>
      </c>
      <c r="AS22" s="99"/>
      <c r="AT22" s="100" t="str">
        <f t="shared" si="37"/>
        <v xml:space="preserve"> </v>
      </c>
      <c r="AU22" s="93" t="str">
        <f t="shared" si="38"/>
        <v xml:space="preserve"> </v>
      </c>
      <c r="AV22" s="94" t="str">
        <f t="shared" si="39"/>
        <v xml:space="preserve"> </v>
      </c>
      <c r="AW22" s="87" t="e">
        <f t="shared" si="17"/>
        <v>#VALUE!</v>
      </c>
      <c r="AX22" s="99"/>
      <c r="AY22" s="101" t="str">
        <f t="shared" si="41"/>
        <v xml:space="preserve"> </v>
      </c>
      <c r="AZ22" s="94" t="str">
        <f t="shared" si="42"/>
        <v xml:space="preserve"> </v>
      </c>
      <c r="BA22" s="102" t="str">
        <f t="shared" si="43"/>
        <v xml:space="preserve"> </v>
      </c>
      <c r="BB22" s="103" t="str">
        <f t="shared" si="44"/>
        <v xml:space="preserve"> </v>
      </c>
      <c r="BC22" s="104" t="str">
        <f t="shared" si="45"/>
        <v xml:space="preserve"> </v>
      </c>
      <c r="BD22" s="104" t="str">
        <f t="shared" si="18"/>
        <v xml:space="preserve"> </v>
      </c>
      <c r="BE22" s="104" t="str">
        <f t="shared" si="47"/>
        <v xml:space="preserve"> </v>
      </c>
      <c r="BF22" s="104" t="str">
        <f t="shared" si="51"/>
        <v xml:space="preserve"> </v>
      </c>
    </row>
    <row r="23" spans="1:58" x14ac:dyDescent="0.2">
      <c r="A23" s="50">
        <v>19</v>
      </c>
      <c r="B23" s="79"/>
      <c r="C23" s="79"/>
      <c r="D23" s="80" t="s">
        <v>106</v>
      </c>
      <c r="E23" s="81"/>
      <c r="F23" s="82">
        <f t="shared" si="0"/>
        <v>0</v>
      </c>
      <c r="G23" s="83"/>
      <c r="H23" s="83"/>
      <c r="I23" s="83"/>
      <c r="J23" s="83"/>
      <c r="K23" s="83"/>
      <c r="L23" s="83"/>
      <c r="M23" s="84">
        <f t="shared" si="1"/>
        <v>0</v>
      </c>
      <c r="N23" s="85">
        <f t="shared" si="2"/>
        <v>0</v>
      </c>
      <c r="O23" s="86">
        <f t="shared" si="3"/>
        <v>49.6</v>
      </c>
      <c r="P23" s="85">
        <f t="shared" si="4"/>
        <v>0</v>
      </c>
      <c r="Q23" s="86" t="e">
        <f t="shared" si="48"/>
        <v>#DIV/0!</v>
      </c>
      <c r="R23" s="86" t="e">
        <f t="shared" si="5"/>
        <v>#DIV/0!</v>
      </c>
      <c r="S23" s="86" t="e">
        <f t="shared" si="6"/>
        <v>#DIV/0!</v>
      </c>
      <c r="T23" s="86" t="e">
        <f t="shared" si="7"/>
        <v>#DIV/0!</v>
      </c>
      <c r="U23" s="84" t="str">
        <f t="shared" si="22"/>
        <v xml:space="preserve"> </v>
      </c>
      <c r="V23" s="85" t="str">
        <f t="shared" si="23"/>
        <v xml:space="preserve"> </v>
      </c>
      <c r="W23" s="83"/>
      <c r="X23" s="83"/>
      <c r="Y23" s="87">
        <f t="shared" si="8"/>
        <v>0</v>
      </c>
      <c r="Z23" s="87">
        <f t="shared" si="9"/>
        <v>0</v>
      </c>
      <c r="AA23" s="86" t="e">
        <f t="shared" si="10"/>
        <v>#VALUE!</v>
      </c>
      <c r="AB23" s="88">
        <v>2.5</v>
      </c>
      <c r="AC23" s="89" t="str">
        <f t="shared" si="26"/>
        <v xml:space="preserve"> </v>
      </c>
      <c r="AD23" s="90" t="str">
        <f t="shared" si="11"/>
        <v xml:space="preserve"> </v>
      </c>
      <c r="AE23" s="52">
        <v>15</v>
      </c>
      <c r="AF23" s="86" t="e">
        <f t="shared" si="12"/>
        <v>#VALUE!</v>
      </c>
      <c r="AG23" s="91" t="str">
        <f t="shared" si="28"/>
        <v xml:space="preserve"> </v>
      </c>
      <c r="AH23" s="92"/>
      <c r="AI23" s="93" t="str">
        <f t="shared" si="29"/>
        <v xml:space="preserve"> </v>
      </c>
      <c r="AJ23" s="93" t="str">
        <f t="shared" si="13"/>
        <v xml:space="preserve"> </v>
      </c>
      <c r="AK23" s="94" t="str">
        <f t="shared" si="31"/>
        <v xml:space="preserve"> </v>
      </c>
      <c r="AL23" s="95" t="str">
        <f t="shared" si="14"/>
        <v xml:space="preserve"> </v>
      </c>
      <c r="AM23" s="51">
        <v>0</v>
      </c>
      <c r="AN23" s="96" t="e">
        <f t="shared" si="52"/>
        <v>#VALUE!</v>
      </c>
      <c r="AO23" s="92"/>
      <c r="AP23" s="97" t="str">
        <f t="shared" si="34"/>
        <v xml:space="preserve"> </v>
      </c>
      <c r="AQ23" s="94" t="str">
        <f t="shared" si="35"/>
        <v xml:space="preserve"> </v>
      </c>
      <c r="AR23" s="98" t="str">
        <f t="shared" si="16"/>
        <v xml:space="preserve"> </v>
      </c>
      <c r="AS23" s="99"/>
      <c r="AT23" s="100" t="str">
        <f t="shared" si="37"/>
        <v xml:space="preserve"> </v>
      </c>
      <c r="AU23" s="93" t="str">
        <f t="shared" si="38"/>
        <v xml:space="preserve"> </v>
      </c>
      <c r="AV23" s="94" t="str">
        <f t="shared" si="39"/>
        <v xml:space="preserve"> </v>
      </c>
      <c r="AW23" s="87" t="e">
        <f t="shared" si="17"/>
        <v>#VALUE!</v>
      </c>
      <c r="AX23" s="99"/>
      <c r="AY23" s="101" t="str">
        <f t="shared" si="41"/>
        <v xml:space="preserve"> </v>
      </c>
      <c r="AZ23" s="94" t="str">
        <f t="shared" si="42"/>
        <v xml:space="preserve"> </v>
      </c>
      <c r="BA23" s="102" t="str">
        <f t="shared" si="43"/>
        <v xml:space="preserve"> </v>
      </c>
      <c r="BB23" s="103" t="str">
        <f t="shared" si="44"/>
        <v xml:space="preserve"> </v>
      </c>
      <c r="BC23" s="104" t="str">
        <f t="shared" si="45"/>
        <v xml:space="preserve"> </v>
      </c>
      <c r="BD23" s="104" t="str">
        <f t="shared" si="18"/>
        <v xml:space="preserve"> </v>
      </c>
      <c r="BE23" s="104" t="str">
        <f t="shared" si="47"/>
        <v xml:space="preserve"> </v>
      </c>
      <c r="BF23" s="104" t="str">
        <f t="shared" si="51"/>
        <v xml:space="preserve"> </v>
      </c>
    </row>
    <row r="24" spans="1:58" x14ac:dyDescent="0.2">
      <c r="A24" s="50">
        <v>20</v>
      </c>
      <c r="B24" s="79"/>
      <c r="C24" s="79"/>
      <c r="D24" s="80" t="s">
        <v>106</v>
      </c>
      <c r="E24" s="81"/>
      <c r="F24" s="82">
        <f t="shared" si="0"/>
        <v>0</v>
      </c>
      <c r="G24" s="83"/>
      <c r="H24" s="83"/>
      <c r="I24" s="83"/>
      <c r="J24" s="83"/>
      <c r="K24" s="83"/>
      <c r="L24" s="83"/>
      <c r="M24" s="84">
        <f t="shared" si="1"/>
        <v>0</v>
      </c>
      <c r="N24" s="85">
        <f t="shared" si="2"/>
        <v>0</v>
      </c>
      <c r="O24" s="86">
        <f t="shared" si="3"/>
        <v>49.6</v>
      </c>
      <c r="P24" s="85">
        <f t="shared" si="4"/>
        <v>0</v>
      </c>
      <c r="Q24" s="86" t="e">
        <f t="shared" si="48"/>
        <v>#DIV/0!</v>
      </c>
      <c r="R24" s="86" t="e">
        <f t="shared" si="5"/>
        <v>#DIV/0!</v>
      </c>
      <c r="S24" s="86" t="e">
        <f t="shared" si="6"/>
        <v>#DIV/0!</v>
      </c>
      <c r="T24" s="86" t="e">
        <f t="shared" si="7"/>
        <v>#DIV/0!</v>
      </c>
      <c r="U24" s="84" t="str">
        <f t="shared" si="22"/>
        <v xml:space="preserve"> </v>
      </c>
      <c r="V24" s="85" t="str">
        <f t="shared" si="23"/>
        <v xml:space="preserve"> </v>
      </c>
      <c r="W24" s="83"/>
      <c r="X24" s="83"/>
      <c r="Y24" s="87">
        <f t="shared" si="8"/>
        <v>0</v>
      </c>
      <c r="Z24" s="87">
        <f t="shared" si="9"/>
        <v>0</v>
      </c>
      <c r="AA24" s="86" t="e">
        <f t="shared" si="10"/>
        <v>#VALUE!</v>
      </c>
      <c r="AB24" s="88">
        <v>2.5</v>
      </c>
      <c r="AC24" s="89" t="str">
        <f t="shared" si="26"/>
        <v xml:space="preserve"> </v>
      </c>
      <c r="AD24" s="90" t="str">
        <f t="shared" si="11"/>
        <v xml:space="preserve"> </v>
      </c>
      <c r="AE24" s="52">
        <v>15</v>
      </c>
      <c r="AF24" s="86" t="e">
        <f t="shared" si="12"/>
        <v>#VALUE!</v>
      </c>
      <c r="AG24" s="91" t="str">
        <f t="shared" si="28"/>
        <v xml:space="preserve"> </v>
      </c>
      <c r="AH24" s="92"/>
      <c r="AI24" s="93" t="str">
        <f t="shared" si="29"/>
        <v xml:space="preserve"> </v>
      </c>
      <c r="AJ24" s="93" t="str">
        <f t="shared" si="13"/>
        <v xml:space="preserve"> </v>
      </c>
      <c r="AK24" s="94" t="str">
        <f t="shared" si="31"/>
        <v xml:space="preserve"> </v>
      </c>
      <c r="AL24" s="95" t="str">
        <f t="shared" si="14"/>
        <v xml:space="preserve"> </v>
      </c>
      <c r="AM24" s="51">
        <v>0</v>
      </c>
      <c r="AN24" s="96" t="e">
        <f t="shared" si="52"/>
        <v>#VALUE!</v>
      </c>
      <c r="AO24" s="92"/>
      <c r="AP24" s="97" t="str">
        <f t="shared" si="34"/>
        <v xml:space="preserve"> </v>
      </c>
      <c r="AQ24" s="94" t="str">
        <f t="shared" si="35"/>
        <v xml:space="preserve"> </v>
      </c>
      <c r="AR24" s="98" t="str">
        <f t="shared" si="16"/>
        <v xml:space="preserve"> </v>
      </c>
      <c r="AS24" s="99"/>
      <c r="AT24" s="100" t="str">
        <f t="shared" si="37"/>
        <v xml:space="preserve"> </v>
      </c>
      <c r="AU24" s="93" t="str">
        <f t="shared" si="38"/>
        <v xml:space="preserve"> </v>
      </c>
      <c r="AV24" s="94" t="str">
        <f t="shared" si="39"/>
        <v xml:space="preserve"> </v>
      </c>
      <c r="AW24" s="87" t="e">
        <f t="shared" si="17"/>
        <v>#VALUE!</v>
      </c>
      <c r="AX24" s="99"/>
      <c r="AY24" s="101" t="str">
        <f t="shared" si="41"/>
        <v xml:space="preserve"> </v>
      </c>
      <c r="AZ24" s="94" t="str">
        <f t="shared" si="42"/>
        <v xml:space="preserve"> </v>
      </c>
      <c r="BA24" s="102" t="str">
        <f t="shared" si="43"/>
        <v xml:space="preserve"> </v>
      </c>
      <c r="BB24" s="103" t="str">
        <f t="shared" si="44"/>
        <v xml:space="preserve"> </v>
      </c>
      <c r="BC24" s="104" t="str">
        <f t="shared" si="45"/>
        <v xml:space="preserve"> </v>
      </c>
      <c r="BD24" s="104" t="str">
        <f t="shared" si="18"/>
        <v xml:space="preserve"> </v>
      </c>
      <c r="BE24" s="104" t="str">
        <f t="shared" si="47"/>
        <v xml:space="preserve"> </v>
      </c>
      <c r="BF24" s="104" t="str">
        <f t="shared" si="51"/>
        <v xml:space="preserve"> </v>
      </c>
    </row>
    <row r="25" spans="1:58" x14ac:dyDescent="0.2">
      <c r="A25" s="50">
        <v>21</v>
      </c>
      <c r="B25" s="79"/>
      <c r="C25" s="79"/>
      <c r="D25" s="80" t="s">
        <v>106</v>
      </c>
      <c r="E25" s="81"/>
      <c r="F25" s="82">
        <f t="shared" si="0"/>
        <v>0</v>
      </c>
      <c r="G25" s="83"/>
      <c r="H25" s="83"/>
      <c r="I25" s="83"/>
      <c r="J25" s="83"/>
      <c r="K25" s="83"/>
      <c r="L25" s="83"/>
      <c r="M25" s="84">
        <f t="shared" ref="M25:M27" si="54">SUM(G25:L25)</f>
        <v>0</v>
      </c>
      <c r="N25" s="85">
        <f t="shared" si="2"/>
        <v>0</v>
      </c>
      <c r="O25" s="86">
        <f t="shared" si="3"/>
        <v>49.6</v>
      </c>
      <c r="P25" s="85">
        <f t="shared" ref="P25:P27" si="55">O25*E25</f>
        <v>0</v>
      </c>
      <c r="Q25" s="86" t="e">
        <f t="shared" si="48"/>
        <v>#DIV/0!</v>
      </c>
      <c r="R25" s="86" t="e">
        <f t="shared" ref="R25:R27" si="56">M25+Q25</f>
        <v>#DIV/0!</v>
      </c>
      <c r="S25" s="86" t="e">
        <f t="shared" si="6"/>
        <v>#DIV/0!</v>
      </c>
      <c r="T25" s="86" t="e">
        <f t="shared" si="7"/>
        <v>#DIV/0!</v>
      </c>
      <c r="U25" s="84" t="str">
        <f t="shared" si="22"/>
        <v xml:space="preserve"> </v>
      </c>
      <c r="V25" s="85" t="str">
        <f t="shared" si="23"/>
        <v xml:space="preserve"> </v>
      </c>
      <c r="W25" s="83"/>
      <c r="X25" s="83"/>
      <c r="Y25" s="87">
        <f t="shared" ref="Y25:Y27" si="57">SUM(W25:X25)</f>
        <v>0</v>
      </c>
      <c r="Z25" s="87">
        <f t="shared" si="9"/>
        <v>0</v>
      </c>
      <c r="AA25" s="86" t="e">
        <f t="shared" ref="AA25:AA27" si="58">U25-Z25</f>
        <v>#VALUE!</v>
      </c>
      <c r="AB25" s="88">
        <v>2.5</v>
      </c>
      <c r="AC25" s="89" t="str">
        <f t="shared" si="26"/>
        <v xml:space="preserve"> </v>
      </c>
      <c r="AD25" s="90" t="str">
        <f t="shared" si="11"/>
        <v xml:space="preserve"> </v>
      </c>
      <c r="AE25" s="52">
        <v>15</v>
      </c>
      <c r="AF25" s="86" t="e">
        <f t="shared" ref="AF25:AF27" si="59">(AD25*AE25)/60</f>
        <v>#VALUE!</v>
      </c>
      <c r="AG25" s="91" t="str">
        <f t="shared" si="28"/>
        <v xml:space="preserve"> </v>
      </c>
      <c r="AH25" s="92"/>
      <c r="AI25" s="93" t="str">
        <f t="shared" si="29"/>
        <v xml:space="preserve"> </v>
      </c>
      <c r="AJ25" s="93" t="str">
        <f t="shared" ref="AJ25:AJ27" si="60">AD25</f>
        <v xml:space="preserve"> </v>
      </c>
      <c r="AK25" s="94" t="str">
        <f t="shared" si="31"/>
        <v xml:space="preserve"> </v>
      </c>
      <c r="AL25" s="95" t="str">
        <f t="shared" ref="AL25:AL27" si="61">AC25</f>
        <v xml:space="preserve"> </v>
      </c>
      <c r="AM25" s="51">
        <v>0</v>
      </c>
      <c r="AN25" s="96" t="e">
        <f t="shared" ref="AN25:AN27" si="62">AL25*AM25/60</f>
        <v>#VALUE!</v>
      </c>
      <c r="AO25" s="92"/>
      <c r="AP25" s="97" t="str">
        <f t="shared" si="34"/>
        <v xml:space="preserve"> </v>
      </c>
      <c r="AQ25" s="94" t="str">
        <f t="shared" si="35"/>
        <v xml:space="preserve"> </v>
      </c>
      <c r="AR25" s="98" t="str">
        <f t="shared" ref="AR25:AR27" si="63">AD25</f>
        <v xml:space="preserve"> </v>
      </c>
      <c r="AS25" s="99"/>
      <c r="AT25" s="100" t="str">
        <f t="shared" si="37"/>
        <v xml:space="preserve"> </v>
      </c>
      <c r="AU25" s="93" t="str">
        <f t="shared" si="38"/>
        <v xml:space="preserve"> </v>
      </c>
      <c r="AV25" s="94" t="str">
        <f t="shared" si="39"/>
        <v xml:space="preserve"> </v>
      </c>
      <c r="AW25" s="87" t="e">
        <f t="shared" ref="AW25:AW27" si="64">AB25*AC25 -(AG25+AN25+AT25)</f>
        <v>#VALUE!</v>
      </c>
      <c r="AX25" s="99"/>
      <c r="AY25" s="101" t="str">
        <f t="shared" si="41"/>
        <v xml:space="preserve"> </v>
      </c>
      <c r="AZ25" s="94" t="str">
        <f t="shared" si="42"/>
        <v xml:space="preserve"> </v>
      </c>
      <c r="BA25" s="102" t="str">
        <f t="shared" si="43"/>
        <v xml:space="preserve"> </v>
      </c>
      <c r="BB25" s="103" t="str">
        <f t="shared" si="44"/>
        <v xml:space="preserve"> </v>
      </c>
      <c r="BC25" s="104" t="str">
        <f t="shared" si="45"/>
        <v xml:space="preserve"> </v>
      </c>
      <c r="BD25" s="104" t="str">
        <f t="shared" ref="BD25:BD27" si="65">AJ25</f>
        <v xml:space="preserve"> </v>
      </c>
      <c r="BE25" s="104" t="str">
        <f t="shared" si="47"/>
        <v xml:space="preserve"> </v>
      </c>
      <c r="BF25" s="104" t="str">
        <f t="shared" ref="BF25:BF27" si="66">AC25</f>
        <v xml:space="preserve"> </v>
      </c>
    </row>
    <row r="26" spans="1:58" x14ac:dyDescent="0.2">
      <c r="A26" s="50">
        <v>22</v>
      </c>
      <c r="B26" s="79"/>
      <c r="C26" s="79"/>
      <c r="D26" s="80" t="s">
        <v>106</v>
      </c>
      <c r="E26" s="81"/>
      <c r="F26" s="82">
        <f t="shared" si="0"/>
        <v>0</v>
      </c>
      <c r="G26" s="83"/>
      <c r="H26" s="83"/>
      <c r="I26" s="83"/>
      <c r="J26" s="83"/>
      <c r="K26" s="83"/>
      <c r="L26" s="83"/>
      <c r="M26" s="84">
        <f t="shared" si="54"/>
        <v>0</v>
      </c>
      <c r="N26" s="85">
        <f t="shared" si="2"/>
        <v>0</v>
      </c>
      <c r="O26" s="86">
        <f t="shared" si="3"/>
        <v>49.6</v>
      </c>
      <c r="P26" s="85">
        <f t="shared" si="55"/>
        <v>0</v>
      </c>
      <c r="Q26" s="86" t="e">
        <f t="shared" si="48"/>
        <v>#DIV/0!</v>
      </c>
      <c r="R26" s="86" t="e">
        <f t="shared" si="56"/>
        <v>#DIV/0!</v>
      </c>
      <c r="S26" s="86" t="e">
        <f t="shared" si="6"/>
        <v>#DIV/0!</v>
      </c>
      <c r="T26" s="86" t="e">
        <f t="shared" si="7"/>
        <v>#DIV/0!</v>
      </c>
      <c r="U26" s="84" t="str">
        <f t="shared" si="22"/>
        <v xml:space="preserve"> </v>
      </c>
      <c r="V26" s="85" t="str">
        <f t="shared" si="23"/>
        <v xml:space="preserve"> </v>
      </c>
      <c r="W26" s="83"/>
      <c r="X26" s="83"/>
      <c r="Y26" s="87">
        <f t="shared" si="57"/>
        <v>0</v>
      </c>
      <c r="Z26" s="87">
        <f t="shared" si="9"/>
        <v>0</v>
      </c>
      <c r="AA26" s="86" t="e">
        <f t="shared" si="58"/>
        <v>#VALUE!</v>
      </c>
      <c r="AB26" s="88">
        <v>2.5</v>
      </c>
      <c r="AC26" s="89" t="str">
        <f t="shared" si="26"/>
        <v xml:space="preserve"> </v>
      </c>
      <c r="AD26" s="90" t="str">
        <f t="shared" si="11"/>
        <v xml:space="preserve"> </v>
      </c>
      <c r="AE26" s="52">
        <v>15</v>
      </c>
      <c r="AF26" s="86" t="e">
        <f t="shared" si="59"/>
        <v>#VALUE!</v>
      </c>
      <c r="AG26" s="91" t="str">
        <f t="shared" si="28"/>
        <v xml:space="preserve"> </v>
      </c>
      <c r="AH26" s="92"/>
      <c r="AI26" s="93" t="str">
        <f t="shared" si="29"/>
        <v xml:space="preserve"> </v>
      </c>
      <c r="AJ26" s="93" t="str">
        <f t="shared" si="60"/>
        <v xml:space="preserve"> </v>
      </c>
      <c r="AK26" s="94" t="str">
        <f t="shared" si="31"/>
        <v xml:space="preserve"> </v>
      </c>
      <c r="AL26" s="95" t="str">
        <f t="shared" si="61"/>
        <v xml:space="preserve"> </v>
      </c>
      <c r="AM26" s="51">
        <v>0</v>
      </c>
      <c r="AN26" s="96" t="e">
        <f t="shared" si="62"/>
        <v>#VALUE!</v>
      </c>
      <c r="AO26" s="92"/>
      <c r="AP26" s="97" t="str">
        <f t="shared" si="34"/>
        <v xml:space="preserve"> </v>
      </c>
      <c r="AQ26" s="94" t="str">
        <f t="shared" si="35"/>
        <v xml:space="preserve"> </v>
      </c>
      <c r="AR26" s="98" t="str">
        <f t="shared" si="63"/>
        <v xml:space="preserve"> </v>
      </c>
      <c r="AS26" s="99"/>
      <c r="AT26" s="100" t="str">
        <f t="shared" si="37"/>
        <v xml:space="preserve"> </v>
      </c>
      <c r="AU26" s="93" t="str">
        <f t="shared" si="38"/>
        <v xml:space="preserve"> </v>
      </c>
      <c r="AV26" s="94" t="str">
        <f t="shared" si="39"/>
        <v xml:space="preserve"> </v>
      </c>
      <c r="AW26" s="87" t="e">
        <f t="shared" si="64"/>
        <v>#VALUE!</v>
      </c>
      <c r="AX26" s="99"/>
      <c r="AY26" s="101" t="str">
        <f t="shared" si="41"/>
        <v xml:space="preserve"> </v>
      </c>
      <c r="AZ26" s="94" t="str">
        <f t="shared" si="42"/>
        <v xml:space="preserve"> </v>
      </c>
      <c r="BA26" s="102" t="str">
        <f t="shared" si="43"/>
        <v xml:space="preserve"> </v>
      </c>
      <c r="BB26" s="103" t="str">
        <f t="shared" si="44"/>
        <v xml:space="preserve"> </v>
      </c>
      <c r="BC26" s="104" t="str">
        <f t="shared" si="45"/>
        <v xml:space="preserve"> </v>
      </c>
      <c r="BD26" s="104" t="str">
        <f t="shared" si="65"/>
        <v xml:space="preserve"> </v>
      </c>
      <c r="BE26" s="104" t="str">
        <f t="shared" si="47"/>
        <v xml:space="preserve"> </v>
      </c>
      <c r="BF26" s="104" t="str">
        <f t="shared" si="66"/>
        <v xml:space="preserve"> </v>
      </c>
    </row>
    <row r="27" spans="1:58" x14ac:dyDescent="0.2">
      <c r="A27" s="50">
        <v>23</v>
      </c>
      <c r="B27" s="79"/>
      <c r="C27" s="79"/>
      <c r="D27" s="80" t="s">
        <v>106</v>
      </c>
      <c r="E27" s="81"/>
      <c r="F27" s="82">
        <f t="shared" si="0"/>
        <v>0</v>
      </c>
      <c r="G27" s="83"/>
      <c r="H27" s="83"/>
      <c r="I27" s="83"/>
      <c r="J27" s="83"/>
      <c r="K27" s="83"/>
      <c r="L27" s="83"/>
      <c r="M27" s="84">
        <f t="shared" si="54"/>
        <v>0</v>
      </c>
      <c r="N27" s="85">
        <f t="shared" si="2"/>
        <v>0</v>
      </c>
      <c r="O27" s="86">
        <f t="shared" si="3"/>
        <v>49.6</v>
      </c>
      <c r="P27" s="85">
        <f t="shared" si="55"/>
        <v>0</v>
      </c>
      <c r="Q27" s="86" t="e">
        <f t="shared" si="48"/>
        <v>#DIV/0!</v>
      </c>
      <c r="R27" s="86" t="e">
        <f t="shared" si="56"/>
        <v>#DIV/0!</v>
      </c>
      <c r="S27" s="86" t="e">
        <f t="shared" si="6"/>
        <v>#DIV/0!</v>
      </c>
      <c r="T27" s="86" t="e">
        <f t="shared" si="7"/>
        <v>#DIV/0!</v>
      </c>
      <c r="U27" s="84" t="str">
        <f t="shared" si="22"/>
        <v xml:space="preserve"> </v>
      </c>
      <c r="V27" s="85" t="str">
        <f t="shared" si="23"/>
        <v xml:space="preserve"> </v>
      </c>
      <c r="W27" s="83"/>
      <c r="X27" s="83"/>
      <c r="Y27" s="87">
        <f t="shared" si="57"/>
        <v>0</v>
      </c>
      <c r="Z27" s="87">
        <f t="shared" si="9"/>
        <v>0</v>
      </c>
      <c r="AA27" s="86" t="e">
        <f t="shared" si="58"/>
        <v>#VALUE!</v>
      </c>
      <c r="AB27" s="88">
        <v>2.5</v>
      </c>
      <c r="AC27" s="89" t="str">
        <f t="shared" si="26"/>
        <v xml:space="preserve"> </v>
      </c>
      <c r="AD27" s="90" t="str">
        <f t="shared" si="11"/>
        <v xml:space="preserve"> </v>
      </c>
      <c r="AE27" s="52">
        <v>15</v>
      </c>
      <c r="AF27" s="86" t="e">
        <f t="shared" si="59"/>
        <v>#VALUE!</v>
      </c>
      <c r="AG27" s="91" t="str">
        <f t="shared" si="28"/>
        <v xml:space="preserve"> </v>
      </c>
      <c r="AH27" s="92"/>
      <c r="AI27" s="93" t="str">
        <f t="shared" si="29"/>
        <v xml:space="preserve"> </v>
      </c>
      <c r="AJ27" s="93" t="str">
        <f t="shared" si="60"/>
        <v xml:space="preserve"> </v>
      </c>
      <c r="AK27" s="94" t="str">
        <f t="shared" si="31"/>
        <v xml:space="preserve"> </v>
      </c>
      <c r="AL27" s="95" t="str">
        <f t="shared" si="61"/>
        <v xml:space="preserve"> </v>
      </c>
      <c r="AM27" s="51">
        <v>0</v>
      </c>
      <c r="AN27" s="96" t="e">
        <f t="shared" si="62"/>
        <v>#VALUE!</v>
      </c>
      <c r="AO27" s="92"/>
      <c r="AP27" s="97" t="str">
        <f t="shared" si="34"/>
        <v xml:space="preserve"> </v>
      </c>
      <c r="AQ27" s="94" t="str">
        <f t="shared" si="35"/>
        <v xml:space="preserve"> </v>
      </c>
      <c r="AR27" s="98" t="str">
        <f t="shared" si="63"/>
        <v xml:space="preserve"> </v>
      </c>
      <c r="AS27" s="99"/>
      <c r="AT27" s="100" t="str">
        <f t="shared" si="37"/>
        <v xml:space="preserve"> </v>
      </c>
      <c r="AU27" s="93" t="str">
        <f t="shared" si="38"/>
        <v xml:space="preserve"> </v>
      </c>
      <c r="AV27" s="94" t="str">
        <f t="shared" si="39"/>
        <v xml:space="preserve"> </v>
      </c>
      <c r="AW27" s="87" t="e">
        <f t="shared" si="64"/>
        <v>#VALUE!</v>
      </c>
      <c r="AX27" s="99"/>
      <c r="AY27" s="101" t="str">
        <f t="shared" si="41"/>
        <v xml:space="preserve"> </v>
      </c>
      <c r="AZ27" s="94" t="str">
        <f t="shared" si="42"/>
        <v xml:space="preserve"> </v>
      </c>
      <c r="BA27" s="102" t="str">
        <f t="shared" si="43"/>
        <v xml:space="preserve"> </v>
      </c>
      <c r="BB27" s="103" t="str">
        <f t="shared" si="44"/>
        <v xml:space="preserve"> </v>
      </c>
      <c r="BC27" s="104" t="str">
        <f t="shared" si="45"/>
        <v xml:space="preserve"> </v>
      </c>
      <c r="BD27" s="104" t="str">
        <f t="shared" si="65"/>
        <v xml:space="preserve"> </v>
      </c>
      <c r="BE27" s="104" t="str">
        <f t="shared" si="47"/>
        <v xml:space="preserve"> </v>
      </c>
      <c r="BF27" s="104" t="str">
        <f t="shared" si="66"/>
        <v xml:space="preserve"> </v>
      </c>
    </row>
    <row r="28" spans="1:58" x14ac:dyDescent="0.2">
      <c r="A28" s="50">
        <v>24</v>
      </c>
      <c r="B28" s="79"/>
      <c r="C28" s="79"/>
      <c r="D28" s="80" t="s">
        <v>106</v>
      </c>
      <c r="E28" s="81"/>
      <c r="F28" s="82">
        <f t="shared" si="0"/>
        <v>0</v>
      </c>
      <c r="G28" s="83"/>
      <c r="H28" s="83"/>
      <c r="I28" s="83"/>
      <c r="J28" s="83"/>
      <c r="K28" s="83"/>
      <c r="L28" s="83"/>
      <c r="M28" s="84">
        <f t="shared" si="1"/>
        <v>0</v>
      </c>
      <c r="N28" s="85">
        <f t="shared" si="2"/>
        <v>0</v>
      </c>
      <c r="O28" s="86">
        <f t="shared" si="3"/>
        <v>49.6</v>
      </c>
      <c r="P28" s="85">
        <f t="shared" si="4"/>
        <v>0</v>
      </c>
      <c r="Q28" s="86" t="e">
        <f t="shared" si="48"/>
        <v>#DIV/0!</v>
      </c>
      <c r="R28" s="86" t="e">
        <f t="shared" si="5"/>
        <v>#DIV/0!</v>
      </c>
      <c r="S28" s="86" t="e">
        <f t="shared" si="6"/>
        <v>#DIV/0!</v>
      </c>
      <c r="T28" s="86" t="e">
        <f t="shared" si="7"/>
        <v>#DIV/0!</v>
      </c>
      <c r="U28" s="84" t="str">
        <f t="shared" si="22"/>
        <v xml:space="preserve"> </v>
      </c>
      <c r="V28" s="85" t="str">
        <f t="shared" si="23"/>
        <v xml:space="preserve"> </v>
      </c>
      <c r="W28" s="83"/>
      <c r="X28" s="83"/>
      <c r="Y28" s="87">
        <f t="shared" si="8"/>
        <v>0</v>
      </c>
      <c r="Z28" s="87">
        <f t="shared" si="9"/>
        <v>0</v>
      </c>
      <c r="AA28" s="86" t="e">
        <f t="shared" si="10"/>
        <v>#VALUE!</v>
      </c>
      <c r="AB28" s="88">
        <v>2.5</v>
      </c>
      <c r="AC28" s="89" t="str">
        <f t="shared" si="26"/>
        <v xml:space="preserve"> </v>
      </c>
      <c r="AD28" s="90" t="str">
        <f t="shared" si="11"/>
        <v xml:space="preserve"> </v>
      </c>
      <c r="AE28" s="52">
        <v>15</v>
      </c>
      <c r="AF28" s="86" t="e">
        <f t="shared" si="12"/>
        <v>#VALUE!</v>
      </c>
      <c r="AG28" s="91" t="str">
        <f t="shared" si="28"/>
        <v xml:space="preserve"> </v>
      </c>
      <c r="AH28" s="92"/>
      <c r="AI28" s="93" t="str">
        <f t="shared" si="29"/>
        <v xml:space="preserve"> </v>
      </c>
      <c r="AJ28" s="93" t="str">
        <f t="shared" si="13"/>
        <v xml:space="preserve"> </v>
      </c>
      <c r="AK28" s="94" t="str">
        <f t="shared" si="31"/>
        <v xml:space="preserve"> </v>
      </c>
      <c r="AL28" s="95" t="str">
        <f t="shared" si="14"/>
        <v xml:space="preserve"> </v>
      </c>
      <c r="AM28" s="51">
        <v>0</v>
      </c>
      <c r="AN28" s="96" t="e">
        <f t="shared" si="52"/>
        <v>#VALUE!</v>
      </c>
      <c r="AO28" s="92"/>
      <c r="AP28" s="97" t="str">
        <f t="shared" si="34"/>
        <v xml:space="preserve"> </v>
      </c>
      <c r="AQ28" s="94" t="str">
        <f t="shared" si="35"/>
        <v xml:space="preserve"> </v>
      </c>
      <c r="AR28" s="98" t="str">
        <f t="shared" si="16"/>
        <v xml:space="preserve"> </v>
      </c>
      <c r="AS28" s="99"/>
      <c r="AT28" s="100" t="str">
        <f t="shared" si="37"/>
        <v xml:space="preserve"> </v>
      </c>
      <c r="AU28" s="93" t="str">
        <f t="shared" si="38"/>
        <v xml:space="preserve"> </v>
      </c>
      <c r="AV28" s="94" t="str">
        <f t="shared" si="39"/>
        <v xml:space="preserve"> </v>
      </c>
      <c r="AW28" s="87" t="e">
        <f t="shared" si="17"/>
        <v>#VALUE!</v>
      </c>
      <c r="AX28" s="99"/>
      <c r="AY28" s="101" t="str">
        <f t="shared" si="41"/>
        <v xml:space="preserve"> </v>
      </c>
      <c r="AZ28" s="94" t="str">
        <f t="shared" si="42"/>
        <v xml:space="preserve"> </v>
      </c>
      <c r="BA28" s="102" t="str">
        <f t="shared" si="43"/>
        <v xml:space="preserve"> </v>
      </c>
      <c r="BB28" s="103" t="str">
        <f t="shared" si="44"/>
        <v xml:space="preserve"> </v>
      </c>
      <c r="BC28" s="104" t="str">
        <f t="shared" si="45"/>
        <v xml:space="preserve"> </v>
      </c>
      <c r="BD28" s="104" t="str">
        <f t="shared" si="18"/>
        <v xml:space="preserve"> </v>
      </c>
      <c r="BE28" s="104" t="str">
        <f t="shared" si="47"/>
        <v xml:space="preserve"> </v>
      </c>
      <c r="BF28" s="104" t="str">
        <f t="shared" si="51"/>
        <v xml:space="preserve"> </v>
      </c>
    </row>
    <row r="29" spans="1:58" x14ac:dyDescent="0.2">
      <c r="A29" s="50">
        <v>25</v>
      </c>
      <c r="B29" s="79"/>
      <c r="C29" s="79"/>
      <c r="D29" s="80" t="s">
        <v>106</v>
      </c>
      <c r="E29" s="81"/>
      <c r="F29" s="82">
        <f t="shared" si="0"/>
        <v>0</v>
      </c>
      <c r="G29" s="83"/>
      <c r="H29" s="83"/>
      <c r="I29" s="83"/>
      <c r="J29" s="83"/>
      <c r="K29" s="83"/>
      <c r="L29" s="83"/>
      <c r="M29" s="84">
        <f t="shared" si="1"/>
        <v>0</v>
      </c>
      <c r="N29" s="85">
        <f t="shared" si="2"/>
        <v>0</v>
      </c>
      <c r="O29" s="86">
        <f t="shared" si="3"/>
        <v>49.6</v>
      </c>
      <c r="P29" s="85">
        <f t="shared" si="4"/>
        <v>0</v>
      </c>
      <c r="Q29" s="86" t="e">
        <f t="shared" si="48"/>
        <v>#DIV/0!</v>
      </c>
      <c r="R29" s="86" t="e">
        <f t="shared" si="5"/>
        <v>#DIV/0!</v>
      </c>
      <c r="S29" s="86" t="e">
        <f t="shared" si="6"/>
        <v>#DIV/0!</v>
      </c>
      <c r="T29" s="86" t="e">
        <f t="shared" si="7"/>
        <v>#DIV/0!</v>
      </c>
      <c r="U29" s="84" t="str">
        <f t="shared" si="22"/>
        <v xml:space="preserve"> </v>
      </c>
      <c r="V29" s="85" t="str">
        <f t="shared" si="23"/>
        <v xml:space="preserve"> </v>
      </c>
      <c r="W29" s="83"/>
      <c r="X29" s="83"/>
      <c r="Y29" s="87">
        <f t="shared" si="8"/>
        <v>0</v>
      </c>
      <c r="Z29" s="87">
        <f t="shared" si="9"/>
        <v>0</v>
      </c>
      <c r="AA29" s="86" t="e">
        <f t="shared" si="10"/>
        <v>#VALUE!</v>
      </c>
      <c r="AB29" s="88">
        <v>2.5</v>
      </c>
      <c r="AC29" s="89" t="str">
        <f t="shared" si="26"/>
        <v xml:space="preserve"> </v>
      </c>
      <c r="AD29" s="90" t="str">
        <f t="shared" si="11"/>
        <v xml:space="preserve"> </v>
      </c>
      <c r="AE29" s="52">
        <v>15</v>
      </c>
      <c r="AF29" s="86" t="e">
        <f t="shared" si="12"/>
        <v>#VALUE!</v>
      </c>
      <c r="AG29" s="91" t="str">
        <f t="shared" si="28"/>
        <v xml:space="preserve"> </v>
      </c>
      <c r="AH29" s="92"/>
      <c r="AI29" s="93" t="str">
        <f t="shared" si="29"/>
        <v xml:space="preserve"> </v>
      </c>
      <c r="AJ29" s="93" t="str">
        <f t="shared" si="13"/>
        <v xml:space="preserve"> </v>
      </c>
      <c r="AK29" s="94" t="str">
        <f t="shared" si="31"/>
        <v xml:space="preserve"> </v>
      </c>
      <c r="AL29" s="95" t="str">
        <f t="shared" si="14"/>
        <v xml:space="preserve"> </v>
      </c>
      <c r="AM29" s="51">
        <v>0</v>
      </c>
      <c r="AN29" s="96" t="e">
        <f t="shared" si="52"/>
        <v>#VALUE!</v>
      </c>
      <c r="AO29" s="92"/>
      <c r="AP29" s="97" t="str">
        <f t="shared" si="34"/>
        <v xml:space="preserve"> </v>
      </c>
      <c r="AQ29" s="94" t="str">
        <f t="shared" si="35"/>
        <v xml:space="preserve"> </v>
      </c>
      <c r="AR29" s="98" t="str">
        <f t="shared" si="16"/>
        <v xml:space="preserve"> </v>
      </c>
      <c r="AS29" s="99"/>
      <c r="AT29" s="100" t="str">
        <f t="shared" si="37"/>
        <v xml:space="preserve"> </v>
      </c>
      <c r="AU29" s="93" t="str">
        <f t="shared" si="38"/>
        <v xml:space="preserve"> </v>
      </c>
      <c r="AV29" s="94" t="str">
        <f t="shared" si="39"/>
        <v xml:space="preserve"> </v>
      </c>
      <c r="AW29" s="87" t="e">
        <f t="shared" si="17"/>
        <v>#VALUE!</v>
      </c>
      <c r="AX29" s="99"/>
      <c r="AY29" s="101" t="str">
        <f t="shared" si="41"/>
        <v xml:space="preserve"> </v>
      </c>
      <c r="AZ29" s="94" t="str">
        <f t="shared" si="42"/>
        <v xml:space="preserve"> </v>
      </c>
      <c r="BA29" s="102" t="str">
        <f t="shared" si="43"/>
        <v xml:space="preserve"> </v>
      </c>
      <c r="BB29" s="103" t="str">
        <f t="shared" si="44"/>
        <v xml:space="preserve"> </v>
      </c>
      <c r="BC29" s="104" t="str">
        <f t="shared" si="45"/>
        <v xml:space="preserve"> </v>
      </c>
      <c r="BD29" s="104" t="str">
        <f t="shared" si="18"/>
        <v xml:space="preserve"> </v>
      </c>
      <c r="BE29" s="104" t="str">
        <f t="shared" si="47"/>
        <v xml:space="preserve"> </v>
      </c>
      <c r="BF29" s="104" t="str">
        <f t="shared" ref="BF29:BF30" si="67">AC29</f>
        <v xml:space="preserve"> </v>
      </c>
    </row>
    <row r="30" spans="1:58" x14ac:dyDescent="0.2">
      <c r="A30" s="50">
        <v>26</v>
      </c>
      <c r="B30" s="79"/>
      <c r="C30" s="79"/>
      <c r="D30" s="80" t="s">
        <v>106</v>
      </c>
      <c r="E30" s="81"/>
      <c r="F30" s="82">
        <f t="shared" si="0"/>
        <v>0</v>
      </c>
      <c r="G30" s="83"/>
      <c r="H30" s="83"/>
      <c r="I30" s="83"/>
      <c r="J30" s="83"/>
      <c r="K30" s="83"/>
      <c r="L30" s="83"/>
      <c r="M30" s="84">
        <f t="shared" si="1"/>
        <v>0</v>
      </c>
      <c r="N30" s="85">
        <f t="shared" si="2"/>
        <v>0</v>
      </c>
      <c r="O30" s="86">
        <f t="shared" si="3"/>
        <v>49.6</v>
      </c>
      <c r="P30" s="85">
        <f t="shared" si="4"/>
        <v>0</v>
      </c>
      <c r="Q30" s="86" t="e">
        <f t="shared" si="48"/>
        <v>#DIV/0!</v>
      </c>
      <c r="R30" s="86" t="e">
        <f t="shared" si="5"/>
        <v>#DIV/0!</v>
      </c>
      <c r="S30" s="86" t="e">
        <f t="shared" si="6"/>
        <v>#DIV/0!</v>
      </c>
      <c r="T30" s="86" t="e">
        <f t="shared" si="7"/>
        <v>#DIV/0!</v>
      </c>
      <c r="U30" s="84" t="str">
        <f t="shared" si="22"/>
        <v xml:space="preserve"> </v>
      </c>
      <c r="V30" s="85" t="str">
        <f t="shared" si="23"/>
        <v xml:space="preserve"> </v>
      </c>
      <c r="W30" s="83"/>
      <c r="X30" s="83"/>
      <c r="Y30" s="87">
        <f t="shared" si="8"/>
        <v>0</v>
      </c>
      <c r="Z30" s="87">
        <f t="shared" si="9"/>
        <v>0</v>
      </c>
      <c r="AA30" s="86" t="e">
        <f t="shared" si="10"/>
        <v>#VALUE!</v>
      </c>
      <c r="AB30" s="88">
        <v>2.5</v>
      </c>
      <c r="AC30" s="89" t="str">
        <f t="shared" si="26"/>
        <v xml:space="preserve"> </v>
      </c>
      <c r="AD30" s="90" t="str">
        <f t="shared" si="11"/>
        <v xml:space="preserve"> </v>
      </c>
      <c r="AE30" s="52">
        <v>15</v>
      </c>
      <c r="AF30" s="86" t="e">
        <f t="shared" si="12"/>
        <v>#VALUE!</v>
      </c>
      <c r="AG30" s="91" t="str">
        <f t="shared" si="28"/>
        <v xml:space="preserve"> </v>
      </c>
      <c r="AH30" s="92"/>
      <c r="AI30" s="93" t="str">
        <f t="shared" si="29"/>
        <v xml:space="preserve"> </v>
      </c>
      <c r="AJ30" s="93" t="str">
        <f t="shared" si="13"/>
        <v xml:space="preserve"> </v>
      </c>
      <c r="AK30" s="94" t="str">
        <f t="shared" si="31"/>
        <v xml:space="preserve"> </v>
      </c>
      <c r="AL30" s="95" t="str">
        <f t="shared" si="14"/>
        <v xml:space="preserve"> </v>
      </c>
      <c r="AM30" s="51">
        <v>0</v>
      </c>
      <c r="AN30" s="96" t="e">
        <f t="shared" si="52"/>
        <v>#VALUE!</v>
      </c>
      <c r="AO30" s="92"/>
      <c r="AP30" s="97" t="str">
        <f t="shared" si="34"/>
        <v xml:space="preserve"> </v>
      </c>
      <c r="AQ30" s="94" t="str">
        <f t="shared" si="35"/>
        <v xml:space="preserve"> </v>
      </c>
      <c r="AR30" s="98" t="str">
        <f t="shared" si="16"/>
        <v xml:space="preserve"> </v>
      </c>
      <c r="AS30" s="99"/>
      <c r="AT30" s="100" t="str">
        <f t="shared" si="37"/>
        <v xml:space="preserve"> </v>
      </c>
      <c r="AU30" s="93" t="str">
        <f t="shared" si="38"/>
        <v xml:space="preserve"> </v>
      </c>
      <c r="AV30" s="94" t="str">
        <f t="shared" si="39"/>
        <v xml:space="preserve"> </v>
      </c>
      <c r="AW30" s="87" t="e">
        <f t="shared" si="17"/>
        <v>#VALUE!</v>
      </c>
      <c r="AX30" s="99"/>
      <c r="AY30" s="101" t="str">
        <f t="shared" si="41"/>
        <v xml:space="preserve"> </v>
      </c>
      <c r="AZ30" s="94" t="str">
        <f t="shared" si="42"/>
        <v xml:space="preserve"> </v>
      </c>
      <c r="BA30" s="102" t="str">
        <f t="shared" si="43"/>
        <v xml:space="preserve"> </v>
      </c>
      <c r="BB30" s="103" t="str">
        <f t="shared" si="44"/>
        <v xml:space="preserve"> </v>
      </c>
      <c r="BC30" s="104" t="str">
        <f t="shared" si="45"/>
        <v xml:space="preserve"> </v>
      </c>
      <c r="BD30" s="104" t="str">
        <f t="shared" si="18"/>
        <v xml:space="preserve"> </v>
      </c>
      <c r="BE30" s="104" t="str">
        <f t="shared" si="47"/>
        <v xml:space="preserve"> </v>
      </c>
      <c r="BF30" s="104" t="str">
        <f t="shared" si="67"/>
        <v xml:space="preserve"> </v>
      </c>
    </row>
    <row r="31" spans="1:58" x14ac:dyDescent="0.2">
      <c r="A31" s="50">
        <v>27</v>
      </c>
      <c r="B31" s="79"/>
      <c r="C31" s="79"/>
      <c r="D31" s="80" t="s">
        <v>106</v>
      </c>
      <c r="E31" s="81"/>
      <c r="F31" s="82">
        <f t="shared" si="0"/>
        <v>0</v>
      </c>
      <c r="G31" s="83"/>
      <c r="H31" s="83"/>
      <c r="I31" s="83"/>
      <c r="J31" s="83"/>
      <c r="K31" s="83"/>
      <c r="L31" s="83"/>
      <c r="M31" s="84">
        <f t="shared" si="1"/>
        <v>0</v>
      </c>
      <c r="N31" s="85">
        <f t="shared" si="2"/>
        <v>0</v>
      </c>
      <c r="O31" s="86">
        <f t="shared" si="3"/>
        <v>49.6</v>
      </c>
      <c r="P31" s="85">
        <f t="shared" si="4"/>
        <v>0</v>
      </c>
      <c r="Q31" s="86" t="e">
        <f t="shared" si="48"/>
        <v>#DIV/0!</v>
      </c>
      <c r="R31" s="86" t="e">
        <f t="shared" si="5"/>
        <v>#DIV/0!</v>
      </c>
      <c r="S31" s="86" t="e">
        <f t="shared" si="6"/>
        <v>#DIV/0!</v>
      </c>
      <c r="T31" s="86" t="e">
        <f t="shared" si="7"/>
        <v>#DIV/0!</v>
      </c>
      <c r="U31" s="84" t="str">
        <f t="shared" si="22"/>
        <v xml:space="preserve"> </v>
      </c>
      <c r="V31" s="85" t="str">
        <f t="shared" si="23"/>
        <v xml:space="preserve"> </v>
      </c>
      <c r="W31" s="83"/>
      <c r="X31" s="83"/>
      <c r="Y31" s="87">
        <f t="shared" si="8"/>
        <v>0</v>
      </c>
      <c r="Z31" s="87">
        <f t="shared" si="9"/>
        <v>0</v>
      </c>
      <c r="AA31" s="86" t="e">
        <f t="shared" si="10"/>
        <v>#VALUE!</v>
      </c>
      <c r="AB31" s="88">
        <v>2.5</v>
      </c>
      <c r="AC31" s="89" t="str">
        <f t="shared" si="26"/>
        <v xml:space="preserve"> </v>
      </c>
      <c r="AD31" s="90" t="str">
        <f t="shared" si="11"/>
        <v xml:space="preserve"> </v>
      </c>
      <c r="AE31" s="52">
        <v>15</v>
      </c>
      <c r="AF31" s="86" t="e">
        <f t="shared" si="12"/>
        <v>#VALUE!</v>
      </c>
      <c r="AG31" s="91" t="str">
        <f t="shared" si="28"/>
        <v xml:space="preserve"> </v>
      </c>
      <c r="AH31" s="92"/>
      <c r="AI31" s="93" t="str">
        <f t="shared" si="29"/>
        <v xml:space="preserve"> </v>
      </c>
      <c r="AJ31" s="93" t="str">
        <f t="shared" si="13"/>
        <v xml:space="preserve"> </v>
      </c>
      <c r="AK31" s="94" t="str">
        <f t="shared" si="31"/>
        <v xml:space="preserve"> </v>
      </c>
      <c r="AL31" s="95" t="str">
        <f t="shared" si="14"/>
        <v xml:space="preserve"> </v>
      </c>
      <c r="AM31" s="51">
        <v>0</v>
      </c>
      <c r="AN31" s="96" t="e">
        <f t="shared" si="52"/>
        <v>#VALUE!</v>
      </c>
      <c r="AO31" s="92"/>
      <c r="AP31" s="97" t="str">
        <f t="shared" si="34"/>
        <v xml:space="preserve"> </v>
      </c>
      <c r="AQ31" s="94" t="str">
        <f t="shared" si="35"/>
        <v xml:space="preserve"> </v>
      </c>
      <c r="AR31" s="98" t="str">
        <f t="shared" si="16"/>
        <v xml:space="preserve"> </v>
      </c>
      <c r="AS31" s="99"/>
      <c r="AT31" s="100" t="str">
        <f t="shared" si="37"/>
        <v xml:space="preserve"> </v>
      </c>
      <c r="AU31" s="93" t="str">
        <f t="shared" si="38"/>
        <v xml:space="preserve"> </v>
      </c>
      <c r="AV31" s="94" t="str">
        <f t="shared" si="39"/>
        <v xml:space="preserve"> </v>
      </c>
      <c r="AW31" s="87" t="e">
        <f t="shared" si="17"/>
        <v>#VALUE!</v>
      </c>
      <c r="AX31" s="99"/>
      <c r="AY31" s="101" t="str">
        <f t="shared" si="41"/>
        <v xml:space="preserve"> </v>
      </c>
      <c r="AZ31" s="94" t="str">
        <f t="shared" si="42"/>
        <v xml:space="preserve"> </v>
      </c>
      <c r="BA31" s="102" t="str">
        <f t="shared" si="43"/>
        <v xml:space="preserve"> </v>
      </c>
      <c r="BB31" s="103" t="str">
        <f t="shared" si="44"/>
        <v xml:space="preserve"> </v>
      </c>
      <c r="BC31" s="104" t="str">
        <f t="shared" si="45"/>
        <v xml:space="preserve"> </v>
      </c>
      <c r="BD31" s="104" t="str">
        <f t="shared" si="18"/>
        <v xml:space="preserve"> </v>
      </c>
      <c r="BE31" s="104" t="str">
        <f t="shared" si="47"/>
        <v xml:space="preserve"> </v>
      </c>
      <c r="BF31" s="104" t="str">
        <f t="shared" si="51"/>
        <v xml:space="preserve"> </v>
      </c>
    </row>
    <row r="32" spans="1:58" x14ac:dyDescent="0.2">
      <c r="A32" s="50">
        <v>28</v>
      </c>
      <c r="B32" s="79"/>
      <c r="C32" s="79"/>
      <c r="D32" s="80" t="s">
        <v>106</v>
      </c>
      <c r="E32" s="81"/>
      <c r="F32" s="82">
        <f t="shared" si="0"/>
        <v>0</v>
      </c>
      <c r="G32" s="83"/>
      <c r="H32" s="83"/>
      <c r="I32" s="83"/>
      <c r="J32" s="83"/>
      <c r="K32" s="83"/>
      <c r="L32" s="83"/>
      <c r="M32" s="84">
        <f t="shared" si="1"/>
        <v>0</v>
      </c>
      <c r="N32" s="85">
        <f t="shared" si="2"/>
        <v>0</v>
      </c>
      <c r="O32" s="86">
        <f t="shared" si="3"/>
        <v>49.6</v>
      </c>
      <c r="P32" s="85">
        <f t="shared" si="4"/>
        <v>0</v>
      </c>
      <c r="Q32" s="86" t="e">
        <f t="shared" si="48"/>
        <v>#DIV/0!</v>
      </c>
      <c r="R32" s="86" t="e">
        <f t="shared" si="5"/>
        <v>#DIV/0!</v>
      </c>
      <c r="S32" s="86" t="e">
        <f t="shared" si="6"/>
        <v>#DIV/0!</v>
      </c>
      <c r="T32" s="86" t="e">
        <f t="shared" si="7"/>
        <v>#DIV/0!</v>
      </c>
      <c r="U32" s="84" t="str">
        <f t="shared" si="22"/>
        <v xml:space="preserve"> </v>
      </c>
      <c r="V32" s="85" t="str">
        <f t="shared" si="23"/>
        <v xml:space="preserve"> </v>
      </c>
      <c r="W32" s="83"/>
      <c r="X32" s="83"/>
      <c r="Y32" s="87">
        <f t="shared" si="8"/>
        <v>0</v>
      </c>
      <c r="Z32" s="87">
        <f t="shared" si="9"/>
        <v>0</v>
      </c>
      <c r="AA32" s="86" t="e">
        <f t="shared" si="10"/>
        <v>#VALUE!</v>
      </c>
      <c r="AB32" s="88">
        <v>2.5</v>
      </c>
      <c r="AC32" s="89" t="str">
        <f t="shared" si="26"/>
        <v xml:space="preserve"> </v>
      </c>
      <c r="AD32" s="90" t="str">
        <f t="shared" si="11"/>
        <v xml:space="preserve"> </v>
      </c>
      <c r="AE32" s="52">
        <v>15</v>
      </c>
      <c r="AF32" s="86" t="e">
        <f t="shared" si="12"/>
        <v>#VALUE!</v>
      </c>
      <c r="AG32" s="91" t="str">
        <f t="shared" si="28"/>
        <v xml:space="preserve"> </v>
      </c>
      <c r="AH32" s="92"/>
      <c r="AI32" s="93" t="str">
        <f t="shared" si="29"/>
        <v xml:space="preserve"> </v>
      </c>
      <c r="AJ32" s="93" t="str">
        <f t="shared" si="13"/>
        <v xml:space="preserve"> </v>
      </c>
      <c r="AK32" s="94" t="str">
        <f t="shared" si="31"/>
        <v xml:space="preserve"> </v>
      </c>
      <c r="AL32" s="95" t="str">
        <f t="shared" si="14"/>
        <v xml:space="preserve"> </v>
      </c>
      <c r="AM32" s="51">
        <v>0</v>
      </c>
      <c r="AN32" s="96" t="e">
        <f t="shared" si="52"/>
        <v>#VALUE!</v>
      </c>
      <c r="AO32" s="92"/>
      <c r="AP32" s="97" t="str">
        <f t="shared" si="34"/>
        <v xml:space="preserve"> </v>
      </c>
      <c r="AQ32" s="94" t="str">
        <f t="shared" si="35"/>
        <v xml:space="preserve"> </v>
      </c>
      <c r="AR32" s="98" t="str">
        <f t="shared" si="16"/>
        <v xml:space="preserve"> </v>
      </c>
      <c r="AS32" s="99"/>
      <c r="AT32" s="100" t="str">
        <f t="shared" si="37"/>
        <v xml:space="preserve"> </v>
      </c>
      <c r="AU32" s="93" t="str">
        <f t="shared" si="38"/>
        <v xml:space="preserve"> </v>
      </c>
      <c r="AV32" s="94" t="str">
        <f t="shared" si="39"/>
        <v xml:space="preserve"> </v>
      </c>
      <c r="AW32" s="87" t="e">
        <f t="shared" si="17"/>
        <v>#VALUE!</v>
      </c>
      <c r="AX32" s="99"/>
      <c r="AY32" s="101" t="str">
        <f t="shared" si="41"/>
        <v xml:space="preserve"> </v>
      </c>
      <c r="AZ32" s="94" t="str">
        <f t="shared" si="42"/>
        <v xml:space="preserve"> </v>
      </c>
      <c r="BA32" s="102" t="str">
        <f t="shared" si="43"/>
        <v xml:space="preserve"> </v>
      </c>
      <c r="BB32" s="103" t="str">
        <f t="shared" si="44"/>
        <v xml:space="preserve"> </v>
      </c>
      <c r="BC32" s="104" t="str">
        <f t="shared" si="45"/>
        <v xml:space="preserve"> </v>
      </c>
      <c r="BD32" s="104" t="str">
        <f t="shared" si="18"/>
        <v xml:space="preserve"> </v>
      </c>
      <c r="BE32" s="104" t="str">
        <f t="shared" si="47"/>
        <v xml:space="preserve"> </v>
      </c>
      <c r="BF32" s="104" t="str">
        <f t="shared" si="51"/>
        <v xml:space="preserve"> </v>
      </c>
    </row>
    <row r="33" spans="1:58" x14ac:dyDescent="0.2">
      <c r="A33" s="50">
        <v>29</v>
      </c>
      <c r="B33" s="79"/>
      <c r="C33" s="79"/>
      <c r="D33" s="80" t="s">
        <v>106</v>
      </c>
      <c r="E33" s="81"/>
      <c r="F33" s="82">
        <f t="shared" si="0"/>
        <v>0</v>
      </c>
      <c r="G33" s="83"/>
      <c r="H33" s="83"/>
      <c r="I33" s="83"/>
      <c r="J33" s="83"/>
      <c r="K33" s="83"/>
      <c r="L33" s="83"/>
      <c r="M33" s="84">
        <f t="shared" si="1"/>
        <v>0</v>
      </c>
      <c r="N33" s="85">
        <f t="shared" si="2"/>
        <v>0</v>
      </c>
      <c r="O33" s="86">
        <f t="shared" si="3"/>
        <v>49.6</v>
      </c>
      <c r="P33" s="85">
        <f t="shared" si="4"/>
        <v>0</v>
      </c>
      <c r="Q33" s="86" t="e">
        <f t="shared" si="48"/>
        <v>#DIV/0!</v>
      </c>
      <c r="R33" s="86" t="e">
        <f t="shared" si="5"/>
        <v>#DIV/0!</v>
      </c>
      <c r="S33" s="86" t="e">
        <f t="shared" si="6"/>
        <v>#DIV/0!</v>
      </c>
      <c r="T33" s="86" t="e">
        <f t="shared" si="7"/>
        <v>#DIV/0!</v>
      </c>
      <c r="U33" s="84" t="str">
        <f t="shared" si="22"/>
        <v xml:space="preserve"> </v>
      </c>
      <c r="V33" s="85" t="str">
        <f t="shared" si="23"/>
        <v xml:space="preserve"> </v>
      </c>
      <c r="W33" s="83"/>
      <c r="X33" s="83"/>
      <c r="Y33" s="87">
        <f t="shared" si="8"/>
        <v>0</v>
      </c>
      <c r="Z33" s="87">
        <f t="shared" si="9"/>
        <v>0</v>
      </c>
      <c r="AA33" s="86" t="e">
        <f t="shared" si="10"/>
        <v>#VALUE!</v>
      </c>
      <c r="AB33" s="88">
        <v>2.5</v>
      </c>
      <c r="AC33" s="89" t="str">
        <f t="shared" si="26"/>
        <v xml:space="preserve"> </v>
      </c>
      <c r="AD33" s="90" t="str">
        <f t="shared" si="11"/>
        <v xml:space="preserve"> </v>
      </c>
      <c r="AE33" s="52">
        <v>15</v>
      </c>
      <c r="AF33" s="86" t="e">
        <f t="shared" si="12"/>
        <v>#VALUE!</v>
      </c>
      <c r="AG33" s="91" t="str">
        <f t="shared" si="28"/>
        <v xml:space="preserve"> </v>
      </c>
      <c r="AH33" s="92"/>
      <c r="AI33" s="93" t="str">
        <f t="shared" si="29"/>
        <v xml:space="preserve"> </v>
      </c>
      <c r="AJ33" s="93" t="str">
        <f t="shared" si="13"/>
        <v xml:space="preserve"> </v>
      </c>
      <c r="AK33" s="94" t="str">
        <f t="shared" si="31"/>
        <v xml:space="preserve"> </v>
      </c>
      <c r="AL33" s="95" t="str">
        <f t="shared" si="14"/>
        <v xml:space="preserve"> </v>
      </c>
      <c r="AM33" s="51">
        <v>0</v>
      </c>
      <c r="AN33" s="96" t="e">
        <f t="shared" si="52"/>
        <v>#VALUE!</v>
      </c>
      <c r="AO33" s="92"/>
      <c r="AP33" s="97" t="str">
        <f t="shared" si="34"/>
        <v xml:space="preserve"> </v>
      </c>
      <c r="AQ33" s="94" t="str">
        <f t="shared" si="35"/>
        <v xml:space="preserve"> </v>
      </c>
      <c r="AR33" s="98" t="str">
        <f t="shared" si="16"/>
        <v xml:space="preserve"> </v>
      </c>
      <c r="AS33" s="99"/>
      <c r="AT33" s="100" t="str">
        <f t="shared" si="37"/>
        <v xml:space="preserve"> </v>
      </c>
      <c r="AU33" s="93" t="str">
        <f t="shared" si="38"/>
        <v xml:space="preserve"> </v>
      </c>
      <c r="AV33" s="94" t="str">
        <f t="shared" si="39"/>
        <v xml:space="preserve"> </v>
      </c>
      <c r="AW33" s="87" t="e">
        <f t="shared" si="17"/>
        <v>#VALUE!</v>
      </c>
      <c r="AX33" s="99"/>
      <c r="AY33" s="101" t="str">
        <f t="shared" si="41"/>
        <v xml:space="preserve"> </v>
      </c>
      <c r="AZ33" s="94" t="str">
        <f t="shared" si="42"/>
        <v xml:space="preserve"> </v>
      </c>
      <c r="BA33" s="102" t="str">
        <f t="shared" si="43"/>
        <v xml:space="preserve"> </v>
      </c>
      <c r="BB33" s="103" t="str">
        <f t="shared" si="44"/>
        <v xml:space="preserve"> </v>
      </c>
      <c r="BC33" s="104" t="str">
        <f t="shared" si="45"/>
        <v xml:space="preserve"> </v>
      </c>
      <c r="BD33" s="104" t="str">
        <f t="shared" si="18"/>
        <v xml:space="preserve"> </v>
      </c>
      <c r="BE33" s="104" t="str">
        <f t="shared" si="47"/>
        <v xml:space="preserve"> </v>
      </c>
      <c r="BF33" s="104" t="str">
        <f t="shared" si="51"/>
        <v xml:space="preserve"> </v>
      </c>
    </row>
    <row r="34" spans="1:58" x14ac:dyDescent="0.2">
      <c r="A34" s="50">
        <v>30</v>
      </c>
      <c r="B34" s="79"/>
      <c r="C34" s="79"/>
      <c r="D34" s="80" t="s">
        <v>106</v>
      </c>
      <c r="E34" s="81"/>
      <c r="F34" s="82">
        <f t="shared" si="0"/>
        <v>0</v>
      </c>
      <c r="G34" s="83"/>
      <c r="H34" s="83"/>
      <c r="I34" s="83"/>
      <c r="J34" s="83"/>
      <c r="K34" s="83"/>
      <c r="L34" s="83"/>
      <c r="M34" s="84">
        <f t="shared" si="1"/>
        <v>0</v>
      </c>
      <c r="N34" s="85">
        <f t="shared" si="2"/>
        <v>0</v>
      </c>
      <c r="O34" s="86">
        <f t="shared" si="3"/>
        <v>49.6</v>
      </c>
      <c r="P34" s="85">
        <f t="shared" si="4"/>
        <v>0</v>
      </c>
      <c r="Q34" s="86" t="e">
        <f t="shared" si="48"/>
        <v>#DIV/0!</v>
      </c>
      <c r="R34" s="86" t="e">
        <f t="shared" si="5"/>
        <v>#DIV/0!</v>
      </c>
      <c r="S34" s="86" t="e">
        <f t="shared" si="6"/>
        <v>#DIV/0!</v>
      </c>
      <c r="T34" s="86" t="e">
        <f t="shared" si="7"/>
        <v>#DIV/0!</v>
      </c>
      <c r="U34" s="84" t="str">
        <f t="shared" si="22"/>
        <v xml:space="preserve"> </v>
      </c>
      <c r="V34" s="85" t="str">
        <f t="shared" si="23"/>
        <v xml:space="preserve"> </v>
      </c>
      <c r="W34" s="83"/>
      <c r="X34" s="83"/>
      <c r="Y34" s="87">
        <f t="shared" si="8"/>
        <v>0</v>
      </c>
      <c r="Z34" s="87">
        <f t="shared" si="9"/>
        <v>0</v>
      </c>
      <c r="AA34" s="86" t="e">
        <f t="shared" si="10"/>
        <v>#VALUE!</v>
      </c>
      <c r="AB34" s="88">
        <v>2.5</v>
      </c>
      <c r="AC34" s="89" t="str">
        <f t="shared" si="26"/>
        <v xml:space="preserve"> </v>
      </c>
      <c r="AD34" s="90" t="str">
        <f t="shared" si="11"/>
        <v xml:space="preserve"> </v>
      </c>
      <c r="AE34" s="52">
        <v>15</v>
      </c>
      <c r="AF34" s="86" t="e">
        <f t="shared" si="12"/>
        <v>#VALUE!</v>
      </c>
      <c r="AG34" s="91" t="str">
        <f t="shared" si="28"/>
        <v xml:space="preserve"> </v>
      </c>
      <c r="AH34" s="92"/>
      <c r="AI34" s="93" t="str">
        <f t="shared" si="29"/>
        <v xml:space="preserve"> </v>
      </c>
      <c r="AJ34" s="93" t="str">
        <f t="shared" si="13"/>
        <v xml:space="preserve"> </v>
      </c>
      <c r="AK34" s="94" t="str">
        <f t="shared" si="31"/>
        <v xml:space="preserve"> </v>
      </c>
      <c r="AL34" s="95" t="str">
        <f t="shared" si="14"/>
        <v xml:space="preserve"> </v>
      </c>
      <c r="AM34" s="51">
        <v>0</v>
      </c>
      <c r="AN34" s="96" t="e">
        <f t="shared" si="52"/>
        <v>#VALUE!</v>
      </c>
      <c r="AO34" s="92"/>
      <c r="AP34" s="97" t="str">
        <f t="shared" si="34"/>
        <v xml:space="preserve"> </v>
      </c>
      <c r="AQ34" s="94" t="str">
        <f t="shared" si="35"/>
        <v xml:space="preserve"> </v>
      </c>
      <c r="AR34" s="98" t="str">
        <f t="shared" si="16"/>
        <v xml:space="preserve"> </v>
      </c>
      <c r="AS34" s="99"/>
      <c r="AT34" s="100" t="str">
        <f t="shared" si="37"/>
        <v xml:space="preserve"> </v>
      </c>
      <c r="AU34" s="93" t="str">
        <f t="shared" si="38"/>
        <v xml:space="preserve"> </v>
      </c>
      <c r="AV34" s="94" t="str">
        <f t="shared" si="39"/>
        <v xml:space="preserve"> </v>
      </c>
      <c r="AW34" s="87" t="e">
        <f t="shared" si="17"/>
        <v>#VALUE!</v>
      </c>
      <c r="AX34" s="99"/>
      <c r="AY34" s="101" t="str">
        <f t="shared" si="41"/>
        <v xml:space="preserve"> </v>
      </c>
      <c r="AZ34" s="94" t="str">
        <f t="shared" si="42"/>
        <v xml:space="preserve"> </v>
      </c>
      <c r="BA34" s="102" t="str">
        <f t="shared" si="43"/>
        <v xml:space="preserve"> </v>
      </c>
      <c r="BB34" s="103" t="str">
        <f t="shared" si="44"/>
        <v xml:space="preserve"> </v>
      </c>
      <c r="BC34" s="104" t="str">
        <f t="shared" si="45"/>
        <v xml:space="preserve"> </v>
      </c>
      <c r="BD34" s="104" t="str">
        <f t="shared" si="18"/>
        <v xml:space="preserve"> </v>
      </c>
      <c r="BE34" s="104" t="str">
        <f t="shared" si="47"/>
        <v xml:space="preserve"> </v>
      </c>
      <c r="BF34" s="104" t="str">
        <f t="shared" si="51"/>
        <v xml:space="preserve"> </v>
      </c>
    </row>
    <row r="35" spans="1:58" x14ac:dyDescent="0.2">
      <c r="A35" s="50">
        <v>31</v>
      </c>
      <c r="B35" s="79"/>
      <c r="C35" s="79"/>
      <c r="D35" s="80" t="s">
        <v>104</v>
      </c>
      <c r="E35" s="81"/>
      <c r="F35" s="82">
        <f t="shared" si="0"/>
        <v>0</v>
      </c>
      <c r="G35" s="83"/>
      <c r="H35" s="83"/>
      <c r="I35" s="83"/>
      <c r="J35" s="83"/>
      <c r="K35" s="83"/>
      <c r="L35" s="83"/>
      <c r="M35" s="84">
        <f t="shared" si="1"/>
        <v>0</v>
      </c>
      <c r="N35" s="85">
        <f t="shared" si="2"/>
        <v>0</v>
      </c>
      <c r="O35" s="86">
        <f t="shared" si="3"/>
        <v>49.6</v>
      </c>
      <c r="P35" s="85">
        <f t="shared" si="4"/>
        <v>0</v>
      </c>
      <c r="Q35" s="86" t="e">
        <f t="shared" si="48"/>
        <v>#DIV/0!</v>
      </c>
      <c r="R35" s="86" t="e">
        <f t="shared" si="5"/>
        <v>#DIV/0!</v>
      </c>
      <c r="S35" s="86" t="e">
        <f t="shared" si="6"/>
        <v>#DIV/0!</v>
      </c>
      <c r="T35" s="86" t="e">
        <f t="shared" si="7"/>
        <v>#DIV/0!</v>
      </c>
      <c r="U35" s="84" t="str">
        <f t="shared" si="22"/>
        <v xml:space="preserve"> </v>
      </c>
      <c r="V35" s="85" t="str">
        <f t="shared" si="23"/>
        <v xml:space="preserve"> </v>
      </c>
      <c r="W35" s="83"/>
      <c r="X35" s="83"/>
      <c r="Y35" s="87">
        <f t="shared" si="8"/>
        <v>0</v>
      </c>
      <c r="Z35" s="87">
        <f t="shared" si="9"/>
        <v>0</v>
      </c>
      <c r="AA35" s="86" t="e">
        <f t="shared" si="10"/>
        <v>#VALUE!</v>
      </c>
      <c r="AB35" s="88">
        <v>2.5</v>
      </c>
      <c r="AC35" s="89" t="str">
        <f t="shared" si="26"/>
        <v xml:space="preserve"> </v>
      </c>
      <c r="AD35" s="90" t="str">
        <f t="shared" si="11"/>
        <v xml:space="preserve"> </v>
      </c>
      <c r="AE35" s="52">
        <v>15</v>
      </c>
      <c r="AF35" s="86" t="e">
        <f t="shared" si="12"/>
        <v>#VALUE!</v>
      </c>
      <c r="AG35" s="91" t="str">
        <f t="shared" si="28"/>
        <v xml:space="preserve"> </v>
      </c>
      <c r="AH35" s="92"/>
      <c r="AI35" s="93" t="str">
        <f t="shared" si="29"/>
        <v xml:space="preserve"> </v>
      </c>
      <c r="AJ35" s="93" t="str">
        <f t="shared" si="13"/>
        <v xml:space="preserve"> </v>
      </c>
      <c r="AK35" s="94" t="str">
        <f t="shared" si="31"/>
        <v xml:space="preserve"> </v>
      </c>
      <c r="AL35" s="95" t="str">
        <f t="shared" si="14"/>
        <v xml:space="preserve"> </v>
      </c>
      <c r="AM35" s="51">
        <v>120</v>
      </c>
      <c r="AN35" s="96" t="e">
        <f t="shared" si="52"/>
        <v>#VALUE!</v>
      </c>
      <c r="AO35" s="92"/>
      <c r="AP35" s="97" t="str">
        <f t="shared" si="34"/>
        <v xml:space="preserve"> </v>
      </c>
      <c r="AQ35" s="94" t="str">
        <f t="shared" si="35"/>
        <v xml:space="preserve"> </v>
      </c>
      <c r="AR35" s="98">
        <v>0</v>
      </c>
      <c r="AS35" s="105"/>
      <c r="AT35" s="100">
        <f t="shared" ref="AT35:AT49" si="68">(AR35*AS35)/60</f>
        <v>0</v>
      </c>
      <c r="AU35" s="93" t="str">
        <f t="shared" si="38"/>
        <v xml:space="preserve"> </v>
      </c>
      <c r="AV35" s="94" t="str">
        <f t="shared" si="39"/>
        <v xml:space="preserve"> </v>
      </c>
      <c r="AW35" s="87" t="e">
        <f t="shared" si="17"/>
        <v>#VALUE!</v>
      </c>
      <c r="AX35" s="99"/>
      <c r="AY35" s="101" t="str">
        <f t="shared" si="41"/>
        <v xml:space="preserve"> </v>
      </c>
      <c r="AZ35" s="94" t="str">
        <f t="shared" si="42"/>
        <v xml:space="preserve"> </v>
      </c>
      <c r="BA35" s="102" t="str">
        <f t="shared" si="43"/>
        <v xml:space="preserve"> </v>
      </c>
      <c r="BB35" s="103" t="str">
        <f t="shared" si="44"/>
        <v xml:space="preserve"> </v>
      </c>
      <c r="BC35" s="104" t="str">
        <f t="shared" si="45"/>
        <v xml:space="preserve"> </v>
      </c>
      <c r="BD35" s="104" t="str">
        <f t="shared" si="18"/>
        <v xml:space="preserve"> </v>
      </c>
      <c r="BE35" s="104" t="str">
        <f t="shared" ref="BE35:BE48" si="69">IFERROR(AP35+AY35," ")</f>
        <v xml:space="preserve"> </v>
      </c>
      <c r="BF35" s="104" t="str">
        <f t="shared" si="51"/>
        <v xml:space="preserve"> </v>
      </c>
    </row>
    <row r="36" spans="1:58" x14ac:dyDescent="0.2">
      <c r="A36" s="50">
        <v>32</v>
      </c>
      <c r="B36" s="79"/>
      <c r="C36" s="79"/>
      <c r="D36" s="80" t="s">
        <v>104</v>
      </c>
      <c r="E36" s="81"/>
      <c r="F36" s="82">
        <f t="shared" si="0"/>
        <v>0</v>
      </c>
      <c r="G36" s="83"/>
      <c r="H36" s="83"/>
      <c r="I36" s="83"/>
      <c r="J36" s="83"/>
      <c r="K36" s="83"/>
      <c r="L36" s="83"/>
      <c r="M36" s="84">
        <f t="shared" si="1"/>
        <v>0</v>
      </c>
      <c r="N36" s="85">
        <f t="shared" si="2"/>
        <v>0</v>
      </c>
      <c r="O36" s="86">
        <f t="shared" si="3"/>
        <v>49.6</v>
      </c>
      <c r="P36" s="85">
        <f t="shared" si="4"/>
        <v>0</v>
      </c>
      <c r="Q36" s="86" t="e">
        <f t="shared" si="48"/>
        <v>#DIV/0!</v>
      </c>
      <c r="R36" s="86" t="e">
        <f t="shared" si="5"/>
        <v>#DIV/0!</v>
      </c>
      <c r="S36" s="86" t="e">
        <f t="shared" si="6"/>
        <v>#DIV/0!</v>
      </c>
      <c r="T36" s="86" t="e">
        <f t="shared" si="7"/>
        <v>#DIV/0!</v>
      </c>
      <c r="U36" s="84" t="str">
        <f t="shared" si="22"/>
        <v xml:space="preserve"> </v>
      </c>
      <c r="V36" s="85" t="str">
        <f t="shared" si="23"/>
        <v xml:space="preserve"> </v>
      </c>
      <c r="W36" s="83"/>
      <c r="X36" s="83"/>
      <c r="Y36" s="87">
        <f t="shared" si="8"/>
        <v>0</v>
      </c>
      <c r="Z36" s="87">
        <f t="shared" si="9"/>
        <v>0</v>
      </c>
      <c r="AA36" s="86" t="e">
        <f t="shared" si="10"/>
        <v>#VALUE!</v>
      </c>
      <c r="AB36" s="88">
        <v>2.5</v>
      </c>
      <c r="AC36" s="89" t="str">
        <f t="shared" si="26"/>
        <v xml:space="preserve"> </v>
      </c>
      <c r="AD36" s="90" t="str">
        <f t="shared" si="11"/>
        <v xml:space="preserve"> </v>
      </c>
      <c r="AE36" s="52">
        <v>15</v>
      </c>
      <c r="AF36" s="86" t="e">
        <f t="shared" si="12"/>
        <v>#VALUE!</v>
      </c>
      <c r="AG36" s="91" t="str">
        <f t="shared" si="28"/>
        <v xml:space="preserve"> </v>
      </c>
      <c r="AH36" s="92"/>
      <c r="AI36" s="93" t="str">
        <f t="shared" si="29"/>
        <v xml:space="preserve"> </v>
      </c>
      <c r="AJ36" s="93" t="str">
        <f t="shared" si="13"/>
        <v xml:space="preserve"> </v>
      </c>
      <c r="AK36" s="94" t="str">
        <f t="shared" si="31"/>
        <v xml:space="preserve"> </v>
      </c>
      <c r="AL36" s="95" t="str">
        <f t="shared" si="14"/>
        <v xml:space="preserve"> </v>
      </c>
      <c r="AM36" s="51">
        <v>120</v>
      </c>
      <c r="AN36" s="96" t="e">
        <f t="shared" si="52"/>
        <v>#VALUE!</v>
      </c>
      <c r="AO36" s="92"/>
      <c r="AP36" s="97" t="str">
        <f t="shared" si="34"/>
        <v xml:space="preserve"> </v>
      </c>
      <c r="AQ36" s="94" t="str">
        <f t="shared" si="35"/>
        <v xml:space="preserve"> </v>
      </c>
      <c r="AR36" s="98">
        <v>0</v>
      </c>
      <c r="AS36" s="105"/>
      <c r="AT36" s="100">
        <f t="shared" si="68"/>
        <v>0</v>
      </c>
      <c r="AU36" s="93" t="str">
        <f t="shared" si="38"/>
        <v xml:space="preserve"> </v>
      </c>
      <c r="AV36" s="94" t="str">
        <f t="shared" si="39"/>
        <v xml:space="preserve"> </v>
      </c>
      <c r="AW36" s="87" t="e">
        <f t="shared" si="17"/>
        <v>#VALUE!</v>
      </c>
      <c r="AX36" s="99"/>
      <c r="AY36" s="101" t="str">
        <f t="shared" si="41"/>
        <v xml:space="preserve"> </v>
      </c>
      <c r="AZ36" s="94" t="str">
        <f t="shared" si="42"/>
        <v xml:space="preserve"> </v>
      </c>
      <c r="BA36" s="102" t="str">
        <f t="shared" si="43"/>
        <v xml:space="preserve"> </v>
      </c>
      <c r="BB36" s="103" t="str">
        <f t="shared" si="44"/>
        <v xml:space="preserve"> </v>
      </c>
      <c r="BC36" s="104" t="str">
        <f t="shared" si="45"/>
        <v xml:space="preserve"> </v>
      </c>
      <c r="BD36" s="104" t="str">
        <f t="shared" si="18"/>
        <v xml:space="preserve"> </v>
      </c>
      <c r="BE36" s="104" t="str">
        <f t="shared" si="69"/>
        <v xml:space="preserve"> </v>
      </c>
      <c r="BF36" s="104" t="str">
        <f t="shared" si="51"/>
        <v xml:space="preserve"> </v>
      </c>
    </row>
    <row r="37" spans="1:58" x14ac:dyDescent="0.2">
      <c r="A37" s="50">
        <v>33</v>
      </c>
      <c r="B37" s="79"/>
      <c r="C37" s="79"/>
      <c r="D37" s="80" t="s">
        <v>104</v>
      </c>
      <c r="E37" s="81"/>
      <c r="F37" s="82">
        <f t="shared" si="0"/>
        <v>0</v>
      </c>
      <c r="G37" s="83"/>
      <c r="H37" s="83"/>
      <c r="I37" s="83"/>
      <c r="J37" s="83"/>
      <c r="K37" s="83"/>
      <c r="L37" s="83"/>
      <c r="M37" s="84">
        <f t="shared" si="1"/>
        <v>0</v>
      </c>
      <c r="N37" s="85">
        <f t="shared" si="2"/>
        <v>0</v>
      </c>
      <c r="O37" s="86">
        <f t="shared" si="3"/>
        <v>49.6</v>
      </c>
      <c r="P37" s="85">
        <f t="shared" si="4"/>
        <v>0</v>
      </c>
      <c r="Q37" s="86" t="e">
        <f t="shared" si="48"/>
        <v>#DIV/0!</v>
      </c>
      <c r="R37" s="86" t="e">
        <f t="shared" si="5"/>
        <v>#DIV/0!</v>
      </c>
      <c r="S37" s="86" t="e">
        <f t="shared" si="6"/>
        <v>#DIV/0!</v>
      </c>
      <c r="T37" s="86" t="e">
        <f t="shared" si="7"/>
        <v>#DIV/0!</v>
      </c>
      <c r="U37" s="84" t="str">
        <f t="shared" si="22"/>
        <v xml:space="preserve"> </v>
      </c>
      <c r="V37" s="85" t="str">
        <f t="shared" si="23"/>
        <v xml:space="preserve"> </v>
      </c>
      <c r="W37" s="83"/>
      <c r="X37" s="83"/>
      <c r="Y37" s="87">
        <f t="shared" si="8"/>
        <v>0</v>
      </c>
      <c r="Z37" s="87">
        <f t="shared" si="9"/>
        <v>0</v>
      </c>
      <c r="AA37" s="86" t="e">
        <f t="shared" si="10"/>
        <v>#VALUE!</v>
      </c>
      <c r="AB37" s="88">
        <v>2.5</v>
      </c>
      <c r="AC37" s="89" t="str">
        <f t="shared" si="26"/>
        <v xml:space="preserve"> </v>
      </c>
      <c r="AD37" s="90" t="str">
        <f t="shared" si="11"/>
        <v xml:space="preserve"> </v>
      </c>
      <c r="AE37" s="52">
        <v>15</v>
      </c>
      <c r="AF37" s="86" t="e">
        <f t="shared" si="12"/>
        <v>#VALUE!</v>
      </c>
      <c r="AG37" s="91" t="str">
        <f t="shared" si="28"/>
        <v xml:space="preserve"> </v>
      </c>
      <c r="AH37" s="92"/>
      <c r="AI37" s="93" t="str">
        <f t="shared" si="29"/>
        <v xml:space="preserve"> </v>
      </c>
      <c r="AJ37" s="93" t="str">
        <f t="shared" si="13"/>
        <v xml:space="preserve"> </v>
      </c>
      <c r="AK37" s="94" t="str">
        <f t="shared" si="31"/>
        <v xml:space="preserve"> </v>
      </c>
      <c r="AL37" s="95" t="str">
        <f t="shared" si="14"/>
        <v xml:space="preserve"> </v>
      </c>
      <c r="AM37" s="51">
        <v>120</v>
      </c>
      <c r="AN37" s="96" t="e">
        <f t="shared" si="52"/>
        <v>#VALUE!</v>
      </c>
      <c r="AO37" s="92"/>
      <c r="AP37" s="97" t="str">
        <f t="shared" si="34"/>
        <v xml:space="preserve"> </v>
      </c>
      <c r="AQ37" s="94" t="str">
        <f t="shared" si="35"/>
        <v xml:space="preserve"> </v>
      </c>
      <c r="AR37" s="98">
        <v>0</v>
      </c>
      <c r="AS37" s="105"/>
      <c r="AT37" s="100">
        <f t="shared" si="68"/>
        <v>0</v>
      </c>
      <c r="AU37" s="93" t="str">
        <f t="shared" si="38"/>
        <v xml:space="preserve"> </v>
      </c>
      <c r="AV37" s="94" t="str">
        <f t="shared" si="39"/>
        <v xml:space="preserve"> </v>
      </c>
      <c r="AW37" s="87" t="e">
        <f t="shared" si="17"/>
        <v>#VALUE!</v>
      </c>
      <c r="AX37" s="99"/>
      <c r="AY37" s="101" t="str">
        <f t="shared" si="41"/>
        <v xml:space="preserve"> </v>
      </c>
      <c r="AZ37" s="94" t="str">
        <f t="shared" si="42"/>
        <v xml:space="preserve"> </v>
      </c>
      <c r="BA37" s="102" t="str">
        <f t="shared" si="43"/>
        <v xml:space="preserve"> </v>
      </c>
      <c r="BB37" s="103" t="str">
        <f t="shared" si="44"/>
        <v xml:space="preserve"> </v>
      </c>
      <c r="BC37" s="104" t="str">
        <f t="shared" si="45"/>
        <v xml:space="preserve"> </v>
      </c>
      <c r="BD37" s="104" t="str">
        <f t="shared" si="18"/>
        <v xml:space="preserve"> </v>
      </c>
      <c r="BE37" s="104" t="str">
        <f t="shared" si="69"/>
        <v xml:space="preserve"> </v>
      </c>
      <c r="BF37" s="104" t="str">
        <f t="shared" si="51"/>
        <v xml:space="preserve"> </v>
      </c>
    </row>
    <row r="38" spans="1:58" x14ac:dyDescent="0.2">
      <c r="A38" s="50">
        <v>34</v>
      </c>
      <c r="B38" s="79"/>
      <c r="C38" s="79"/>
      <c r="D38" s="80" t="s">
        <v>104</v>
      </c>
      <c r="E38" s="81"/>
      <c r="F38" s="82">
        <f t="shared" si="0"/>
        <v>0</v>
      </c>
      <c r="G38" s="83"/>
      <c r="H38" s="83"/>
      <c r="I38" s="83"/>
      <c r="J38" s="83"/>
      <c r="K38" s="83"/>
      <c r="L38" s="83"/>
      <c r="M38" s="84">
        <f t="shared" si="1"/>
        <v>0</v>
      </c>
      <c r="N38" s="85">
        <f t="shared" si="2"/>
        <v>0</v>
      </c>
      <c r="O38" s="86">
        <f t="shared" si="3"/>
        <v>49.6</v>
      </c>
      <c r="P38" s="85">
        <f t="shared" si="4"/>
        <v>0</v>
      </c>
      <c r="Q38" s="86" t="e">
        <f t="shared" si="48"/>
        <v>#DIV/0!</v>
      </c>
      <c r="R38" s="86" t="e">
        <f t="shared" si="5"/>
        <v>#DIV/0!</v>
      </c>
      <c r="S38" s="86" t="e">
        <f t="shared" si="6"/>
        <v>#DIV/0!</v>
      </c>
      <c r="T38" s="86" t="e">
        <f t="shared" si="7"/>
        <v>#DIV/0!</v>
      </c>
      <c r="U38" s="84" t="str">
        <f t="shared" si="22"/>
        <v xml:space="preserve"> </v>
      </c>
      <c r="V38" s="85" t="str">
        <f t="shared" si="23"/>
        <v xml:space="preserve"> </v>
      </c>
      <c r="W38" s="83"/>
      <c r="X38" s="83"/>
      <c r="Y38" s="87">
        <f t="shared" si="8"/>
        <v>0</v>
      </c>
      <c r="Z38" s="87">
        <f t="shared" si="9"/>
        <v>0</v>
      </c>
      <c r="AA38" s="86" t="e">
        <f t="shared" si="10"/>
        <v>#VALUE!</v>
      </c>
      <c r="AB38" s="88">
        <v>2.5</v>
      </c>
      <c r="AC38" s="89" t="str">
        <f t="shared" si="26"/>
        <v xml:space="preserve"> </v>
      </c>
      <c r="AD38" s="90" t="str">
        <f t="shared" si="11"/>
        <v xml:space="preserve"> </v>
      </c>
      <c r="AE38" s="52">
        <v>15</v>
      </c>
      <c r="AF38" s="86" t="e">
        <f t="shared" si="12"/>
        <v>#VALUE!</v>
      </c>
      <c r="AG38" s="91" t="str">
        <f t="shared" si="28"/>
        <v xml:space="preserve"> </v>
      </c>
      <c r="AH38" s="92"/>
      <c r="AI38" s="93" t="str">
        <f t="shared" si="29"/>
        <v xml:space="preserve"> </v>
      </c>
      <c r="AJ38" s="93" t="str">
        <f t="shared" si="13"/>
        <v xml:space="preserve"> </v>
      </c>
      <c r="AK38" s="94" t="str">
        <f t="shared" si="31"/>
        <v xml:space="preserve"> </v>
      </c>
      <c r="AL38" s="95" t="str">
        <f t="shared" si="14"/>
        <v xml:space="preserve"> </v>
      </c>
      <c r="AM38" s="51">
        <v>120</v>
      </c>
      <c r="AN38" s="96" t="e">
        <f t="shared" si="52"/>
        <v>#VALUE!</v>
      </c>
      <c r="AO38" s="92"/>
      <c r="AP38" s="97" t="str">
        <f t="shared" si="34"/>
        <v xml:space="preserve"> </v>
      </c>
      <c r="AQ38" s="94" t="str">
        <f t="shared" si="35"/>
        <v xml:space="preserve"> </v>
      </c>
      <c r="AR38" s="98">
        <v>0</v>
      </c>
      <c r="AS38" s="105"/>
      <c r="AT38" s="100">
        <f t="shared" si="68"/>
        <v>0</v>
      </c>
      <c r="AU38" s="93" t="str">
        <f t="shared" si="38"/>
        <v xml:space="preserve"> </v>
      </c>
      <c r="AV38" s="94" t="str">
        <f t="shared" si="39"/>
        <v xml:space="preserve"> </v>
      </c>
      <c r="AW38" s="87" t="e">
        <f t="shared" si="17"/>
        <v>#VALUE!</v>
      </c>
      <c r="AX38" s="99"/>
      <c r="AY38" s="101" t="str">
        <f t="shared" si="41"/>
        <v xml:space="preserve"> </v>
      </c>
      <c r="AZ38" s="94" t="str">
        <f t="shared" si="42"/>
        <v xml:space="preserve"> </v>
      </c>
      <c r="BA38" s="102" t="str">
        <f t="shared" si="43"/>
        <v xml:space="preserve"> </v>
      </c>
      <c r="BB38" s="103" t="str">
        <f t="shared" si="44"/>
        <v xml:space="preserve"> </v>
      </c>
      <c r="BC38" s="104" t="str">
        <f t="shared" si="45"/>
        <v xml:space="preserve"> </v>
      </c>
      <c r="BD38" s="104" t="str">
        <f t="shared" si="18"/>
        <v xml:space="preserve"> </v>
      </c>
      <c r="BE38" s="104" t="str">
        <f t="shared" si="69"/>
        <v xml:space="preserve"> </v>
      </c>
      <c r="BF38" s="104" t="str">
        <f t="shared" si="51"/>
        <v xml:space="preserve"> </v>
      </c>
    </row>
    <row r="39" spans="1:58" x14ac:dyDescent="0.2">
      <c r="A39" s="50">
        <v>35</v>
      </c>
      <c r="B39" s="79"/>
      <c r="C39" s="79"/>
      <c r="D39" s="80" t="s">
        <v>104</v>
      </c>
      <c r="E39" s="81"/>
      <c r="F39" s="82">
        <f t="shared" si="0"/>
        <v>0</v>
      </c>
      <c r="G39" s="83"/>
      <c r="H39" s="83"/>
      <c r="I39" s="83"/>
      <c r="J39" s="83"/>
      <c r="K39" s="83"/>
      <c r="L39" s="83"/>
      <c r="M39" s="84">
        <f t="shared" ref="M39:M41" si="70">SUM(G39:L39)</f>
        <v>0</v>
      </c>
      <c r="N39" s="85">
        <f t="shared" si="2"/>
        <v>0</v>
      </c>
      <c r="O39" s="86">
        <f t="shared" si="3"/>
        <v>49.6</v>
      </c>
      <c r="P39" s="85">
        <f t="shared" ref="P39:P41" si="71">O39*E39</f>
        <v>0</v>
      </c>
      <c r="Q39" s="86" t="e">
        <f t="shared" si="48"/>
        <v>#DIV/0!</v>
      </c>
      <c r="R39" s="86" t="e">
        <f t="shared" ref="R39:R41" si="72">M39+Q39</f>
        <v>#DIV/0!</v>
      </c>
      <c r="S39" s="86" t="e">
        <f t="shared" si="6"/>
        <v>#DIV/0!</v>
      </c>
      <c r="T39" s="86" t="e">
        <f t="shared" si="7"/>
        <v>#DIV/0!</v>
      </c>
      <c r="U39" s="84" t="str">
        <f t="shared" si="22"/>
        <v xml:space="preserve"> </v>
      </c>
      <c r="V39" s="85" t="str">
        <f t="shared" si="23"/>
        <v xml:space="preserve"> </v>
      </c>
      <c r="W39" s="83"/>
      <c r="X39" s="83"/>
      <c r="Y39" s="87">
        <f t="shared" ref="Y39:Y41" si="73">SUM(W39:X39)</f>
        <v>0</v>
      </c>
      <c r="Z39" s="87">
        <f t="shared" si="9"/>
        <v>0</v>
      </c>
      <c r="AA39" s="86" t="e">
        <f t="shared" ref="AA39:AA41" si="74">U39-Z39</f>
        <v>#VALUE!</v>
      </c>
      <c r="AB39" s="88">
        <v>2.5</v>
      </c>
      <c r="AC39" s="89" t="str">
        <f t="shared" si="26"/>
        <v xml:space="preserve"> </v>
      </c>
      <c r="AD39" s="90" t="str">
        <f t="shared" si="11"/>
        <v xml:space="preserve"> </v>
      </c>
      <c r="AE39" s="52">
        <v>15</v>
      </c>
      <c r="AF39" s="86" t="e">
        <f t="shared" ref="AF39:AF41" si="75">(AD39*AE39)/60</f>
        <v>#VALUE!</v>
      </c>
      <c r="AG39" s="91" t="str">
        <f t="shared" si="28"/>
        <v xml:space="preserve"> </v>
      </c>
      <c r="AH39" s="92"/>
      <c r="AI39" s="93" t="str">
        <f t="shared" si="29"/>
        <v xml:space="preserve"> </v>
      </c>
      <c r="AJ39" s="93" t="str">
        <f t="shared" ref="AJ39:AJ41" si="76">AD39</f>
        <v xml:space="preserve"> </v>
      </c>
      <c r="AK39" s="94" t="str">
        <f t="shared" si="31"/>
        <v xml:space="preserve"> </v>
      </c>
      <c r="AL39" s="95" t="str">
        <f t="shared" ref="AL39:AL41" si="77">AC39</f>
        <v xml:space="preserve"> </v>
      </c>
      <c r="AM39" s="51">
        <v>120</v>
      </c>
      <c r="AN39" s="96" t="e">
        <f t="shared" ref="AN39:AN41" si="78">AL39*AM39/60</f>
        <v>#VALUE!</v>
      </c>
      <c r="AO39" s="92"/>
      <c r="AP39" s="97" t="str">
        <f t="shared" si="34"/>
        <v xml:space="preserve"> </v>
      </c>
      <c r="AQ39" s="94" t="str">
        <f t="shared" si="35"/>
        <v xml:space="preserve"> </v>
      </c>
      <c r="AR39" s="98">
        <v>0</v>
      </c>
      <c r="AS39" s="105"/>
      <c r="AT39" s="100">
        <f t="shared" ref="AT39:AT41" si="79">(AR39*AS39)/60</f>
        <v>0</v>
      </c>
      <c r="AU39" s="93" t="str">
        <f t="shared" si="38"/>
        <v xml:space="preserve"> </v>
      </c>
      <c r="AV39" s="94" t="str">
        <f t="shared" si="39"/>
        <v xml:space="preserve"> </v>
      </c>
      <c r="AW39" s="87" t="e">
        <f t="shared" ref="AW39:AW41" si="80">AB39*AC39 -(AG39+AN39+AT39)</f>
        <v>#VALUE!</v>
      </c>
      <c r="AX39" s="99"/>
      <c r="AY39" s="101" t="str">
        <f t="shared" si="41"/>
        <v xml:space="preserve"> </v>
      </c>
      <c r="AZ39" s="94" t="str">
        <f t="shared" si="42"/>
        <v xml:space="preserve"> </v>
      </c>
      <c r="BA39" s="102" t="str">
        <f t="shared" si="43"/>
        <v xml:space="preserve"> </v>
      </c>
      <c r="BB39" s="103" t="str">
        <f t="shared" si="44"/>
        <v xml:space="preserve"> </v>
      </c>
      <c r="BC39" s="104" t="str">
        <f t="shared" si="45"/>
        <v xml:space="preserve"> </v>
      </c>
      <c r="BD39" s="104" t="str">
        <f t="shared" ref="BD39:BD41" si="81">AJ39</f>
        <v xml:space="preserve"> </v>
      </c>
      <c r="BE39" s="104" t="str">
        <f t="shared" si="69"/>
        <v xml:space="preserve"> </v>
      </c>
      <c r="BF39" s="104" t="str">
        <f t="shared" ref="BF39:BF41" si="82">AC39</f>
        <v xml:space="preserve"> </v>
      </c>
    </row>
    <row r="40" spans="1:58" x14ac:dyDescent="0.2">
      <c r="A40" s="50">
        <v>36</v>
      </c>
      <c r="B40" s="79"/>
      <c r="C40" s="79"/>
      <c r="D40" s="80" t="s">
        <v>104</v>
      </c>
      <c r="E40" s="81"/>
      <c r="F40" s="82">
        <f t="shared" si="0"/>
        <v>0</v>
      </c>
      <c r="G40" s="83"/>
      <c r="H40" s="83"/>
      <c r="I40" s="83"/>
      <c r="J40" s="83"/>
      <c r="K40" s="83"/>
      <c r="L40" s="83"/>
      <c r="M40" s="84">
        <f t="shared" si="70"/>
        <v>0</v>
      </c>
      <c r="N40" s="85">
        <f t="shared" si="2"/>
        <v>0</v>
      </c>
      <c r="O40" s="86">
        <f t="shared" si="3"/>
        <v>49.6</v>
      </c>
      <c r="P40" s="85">
        <f t="shared" si="71"/>
        <v>0</v>
      </c>
      <c r="Q40" s="86" t="e">
        <f t="shared" si="48"/>
        <v>#DIV/0!</v>
      </c>
      <c r="R40" s="86" t="e">
        <f t="shared" si="72"/>
        <v>#DIV/0!</v>
      </c>
      <c r="S40" s="86" t="e">
        <f t="shared" si="6"/>
        <v>#DIV/0!</v>
      </c>
      <c r="T40" s="86" t="e">
        <f t="shared" si="7"/>
        <v>#DIV/0!</v>
      </c>
      <c r="U40" s="84" t="str">
        <f t="shared" si="22"/>
        <v xml:space="preserve"> </v>
      </c>
      <c r="V40" s="85" t="str">
        <f t="shared" si="23"/>
        <v xml:space="preserve"> </v>
      </c>
      <c r="W40" s="83"/>
      <c r="X40" s="83"/>
      <c r="Y40" s="87">
        <f t="shared" si="73"/>
        <v>0</v>
      </c>
      <c r="Z40" s="87">
        <f t="shared" si="9"/>
        <v>0</v>
      </c>
      <c r="AA40" s="86" t="e">
        <f t="shared" si="74"/>
        <v>#VALUE!</v>
      </c>
      <c r="AB40" s="88">
        <v>2.5</v>
      </c>
      <c r="AC40" s="89" t="str">
        <f t="shared" si="26"/>
        <v xml:space="preserve"> </v>
      </c>
      <c r="AD40" s="90" t="str">
        <f t="shared" si="11"/>
        <v xml:space="preserve"> </v>
      </c>
      <c r="AE40" s="52">
        <v>15</v>
      </c>
      <c r="AF40" s="86" t="e">
        <f t="shared" si="75"/>
        <v>#VALUE!</v>
      </c>
      <c r="AG40" s="91" t="str">
        <f t="shared" si="28"/>
        <v xml:space="preserve"> </v>
      </c>
      <c r="AH40" s="92"/>
      <c r="AI40" s="93" t="str">
        <f t="shared" si="29"/>
        <v xml:space="preserve"> </v>
      </c>
      <c r="AJ40" s="93" t="str">
        <f t="shared" si="76"/>
        <v xml:space="preserve"> </v>
      </c>
      <c r="AK40" s="94" t="str">
        <f t="shared" si="31"/>
        <v xml:space="preserve"> </v>
      </c>
      <c r="AL40" s="95" t="str">
        <f t="shared" si="77"/>
        <v xml:space="preserve"> </v>
      </c>
      <c r="AM40" s="51">
        <v>120</v>
      </c>
      <c r="AN40" s="96" t="e">
        <f t="shared" si="78"/>
        <v>#VALUE!</v>
      </c>
      <c r="AO40" s="92"/>
      <c r="AP40" s="97" t="str">
        <f t="shared" si="34"/>
        <v xml:space="preserve"> </v>
      </c>
      <c r="AQ40" s="94" t="str">
        <f t="shared" si="35"/>
        <v xml:space="preserve"> </v>
      </c>
      <c r="AR40" s="98">
        <v>0</v>
      </c>
      <c r="AS40" s="105"/>
      <c r="AT40" s="100">
        <f t="shared" si="79"/>
        <v>0</v>
      </c>
      <c r="AU40" s="93" t="str">
        <f t="shared" si="38"/>
        <v xml:space="preserve"> </v>
      </c>
      <c r="AV40" s="94" t="str">
        <f t="shared" si="39"/>
        <v xml:space="preserve"> </v>
      </c>
      <c r="AW40" s="87" t="e">
        <f t="shared" si="80"/>
        <v>#VALUE!</v>
      </c>
      <c r="AX40" s="99"/>
      <c r="AY40" s="101" t="str">
        <f t="shared" si="41"/>
        <v xml:space="preserve"> </v>
      </c>
      <c r="AZ40" s="94" t="str">
        <f t="shared" si="42"/>
        <v xml:space="preserve"> </v>
      </c>
      <c r="BA40" s="102" t="str">
        <f t="shared" si="43"/>
        <v xml:space="preserve"> </v>
      </c>
      <c r="BB40" s="103" t="str">
        <f t="shared" si="44"/>
        <v xml:space="preserve"> </v>
      </c>
      <c r="BC40" s="104" t="str">
        <f t="shared" si="45"/>
        <v xml:space="preserve"> </v>
      </c>
      <c r="BD40" s="104" t="str">
        <f t="shared" si="81"/>
        <v xml:space="preserve"> </v>
      </c>
      <c r="BE40" s="104" t="str">
        <f t="shared" si="69"/>
        <v xml:space="preserve"> </v>
      </c>
      <c r="BF40" s="104" t="str">
        <f t="shared" si="82"/>
        <v xml:space="preserve"> </v>
      </c>
    </row>
    <row r="41" spans="1:58" x14ac:dyDescent="0.2">
      <c r="A41" s="50">
        <v>37</v>
      </c>
      <c r="B41" s="79"/>
      <c r="C41" s="79"/>
      <c r="D41" s="80" t="s">
        <v>104</v>
      </c>
      <c r="E41" s="81"/>
      <c r="F41" s="82">
        <f t="shared" si="0"/>
        <v>0</v>
      </c>
      <c r="G41" s="83"/>
      <c r="H41" s="83"/>
      <c r="I41" s="83"/>
      <c r="J41" s="83"/>
      <c r="K41" s="83"/>
      <c r="L41" s="83"/>
      <c r="M41" s="84">
        <f t="shared" si="70"/>
        <v>0</v>
      </c>
      <c r="N41" s="85">
        <f t="shared" si="2"/>
        <v>0</v>
      </c>
      <c r="O41" s="86">
        <f t="shared" si="3"/>
        <v>49.6</v>
      </c>
      <c r="P41" s="85">
        <f t="shared" si="71"/>
        <v>0</v>
      </c>
      <c r="Q41" s="86" t="e">
        <f t="shared" si="48"/>
        <v>#DIV/0!</v>
      </c>
      <c r="R41" s="86" t="e">
        <f t="shared" si="72"/>
        <v>#DIV/0!</v>
      </c>
      <c r="S41" s="86" t="e">
        <f t="shared" si="6"/>
        <v>#DIV/0!</v>
      </c>
      <c r="T41" s="86" t="e">
        <f t="shared" si="7"/>
        <v>#DIV/0!</v>
      </c>
      <c r="U41" s="84" t="str">
        <f t="shared" si="22"/>
        <v xml:space="preserve"> </v>
      </c>
      <c r="V41" s="85" t="str">
        <f t="shared" si="23"/>
        <v xml:space="preserve"> </v>
      </c>
      <c r="W41" s="83"/>
      <c r="X41" s="83"/>
      <c r="Y41" s="87">
        <f t="shared" si="73"/>
        <v>0</v>
      </c>
      <c r="Z41" s="87">
        <f t="shared" si="9"/>
        <v>0</v>
      </c>
      <c r="AA41" s="86" t="e">
        <f t="shared" si="74"/>
        <v>#VALUE!</v>
      </c>
      <c r="AB41" s="88">
        <v>2.5</v>
      </c>
      <c r="AC41" s="89" t="str">
        <f t="shared" si="26"/>
        <v xml:space="preserve"> </v>
      </c>
      <c r="AD41" s="90" t="str">
        <f t="shared" si="11"/>
        <v xml:space="preserve"> </v>
      </c>
      <c r="AE41" s="52">
        <v>15</v>
      </c>
      <c r="AF41" s="86" t="e">
        <f t="shared" si="75"/>
        <v>#VALUE!</v>
      </c>
      <c r="AG41" s="91" t="str">
        <f t="shared" si="28"/>
        <v xml:space="preserve"> </v>
      </c>
      <c r="AH41" s="92"/>
      <c r="AI41" s="93" t="str">
        <f t="shared" si="29"/>
        <v xml:space="preserve"> </v>
      </c>
      <c r="AJ41" s="93" t="str">
        <f t="shared" si="76"/>
        <v xml:space="preserve"> </v>
      </c>
      <c r="AK41" s="94" t="str">
        <f t="shared" si="31"/>
        <v xml:space="preserve"> </v>
      </c>
      <c r="AL41" s="95" t="str">
        <f t="shared" si="77"/>
        <v xml:space="preserve"> </v>
      </c>
      <c r="AM41" s="51">
        <v>120</v>
      </c>
      <c r="AN41" s="96" t="e">
        <f t="shared" si="78"/>
        <v>#VALUE!</v>
      </c>
      <c r="AO41" s="92"/>
      <c r="AP41" s="97" t="str">
        <f t="shared" si="34"/>
        <v xml:space="preserve"> </v>
      </c>
      <c r="AQ41" s="94" t="str">
        <f t="shared" si="35"/>
        <v xml:space="preserve"> </v>
      </c>
      <c r="AR41" s="98">
        <v>0</v>
      </c>
      <c r="AS41" s="105"/>
      <c r="AT41" s="100">
        <f t="shared" si="79"/>
        <v>0</v>
      </c>
      <c r="AU41" s="93" t="str">
        <f t="shared" si="38"/>
        <v xml:space="preserve"> </v>
      </c>
      <c r="AV41" s="94" t="str">
        <f t="shared" si="39"/>
        <v xml:space="preserve"> </v>
      </c>
      <c r="AW41" s="87" t="e">
        <f t="shared" si="80"/>
        <v>#VALUE!</v>
      </c>
      <c r="AX41" s="99"/>
      <c r="AY41" s="101" t="str">
        <f t="shared" si="41"/>
        <v xml:space="preserve"> </v>
      </c>
      <c r="AZ41" s="94" t="str">
        <f t="shared" si="42"/>
        <v xml:space="preserve"> </v>
      </c>
      <c r="BA41" s="102" t="str">
        <f t="shared" si="43"/>
        <v xml:space="preserve"> </v>
      </c>
      <c r="BB41" s="103" t="str">
        <f t="shared" si="44"/>
        <v xml:space="preserve"> </v>
      </c>
      <c r="BC41" s="104" t="str">
        <f t="shared" si="45"/>
        <v xml:space="preserve"> </v>
      </c>
      <c r="BD41" s="104" t="str">
        <f t="shared" si="81"/>
        <v xml:space="preserve"> </v>
      </c>
      <c r="BE41" s="104" t="str">
        <f t="shared" si="69"/>
        <v xml:space="preserve"> </v>
      </c>
      <c r="BF41" s="104" t="str">
        <f t="shared" si="82"/>
        <v xml:space="preserve"> </v>
      </c>
    </row>
    <row r="42" spans="1:58" x14ac:dyDescent="0.2">
      <c r="A42" s="50">
        <v>38</v>
      </c>
      <c r="B42" s="79"/>
      <c r="C42" s="79"/>
      <c r="D42" s="80" t="s">
        <v>104</v>
      </c>
      <c r="E42" s="81"/>
      <c r="F42" s="82">
        <f t="shared" si="0"/>
        <v>0</v>
      </c>
      <c r="G42" s="83"/>
      <c r="H42" s="83"/>
      <c r="I42" s="83"/>
      <c r="J42" s="83"/>
      <c r="K42" s="83"/>
      <c r="L42" s="83"/>
      <c r="M42" s="84">
        <f t="shared" si="1"/>
        <v>0</v>
      </c>
      <c r="N42" s="85">
        <f t="shared" si="2"/>
        <v>0</v>
      </c>
      <c r="O42" s="86">
        <f t="shared" si="3"/>
        <v>49.6</v>
      </c>
      <c r="P42" s="85">
        <f t="shared" si="4"/>
        <v>0</v>
      </c>
      <c r="Q42" s="86" t="e">
        <f t="shared" si="48"/>
        <v>#DIV/0!</v>
      </c>
      <c r="R42" s="86" t="e">
        <f t="shared" si="5"/>
        <v>#DIV/0!</v>
      </c>
      <c r="S42" s="86" t="e">
        <f t="shared" si="6"/>
        <v>#DIV/0!</v>
      </c>
      <c r="T42" s="86" t="e">
        <f t="shared" si="7"/>
        <v>#DIV/0!</v>
      </c>
      <c r="U42" s="84" t="str">
        <f t="shared" si="22"/>
        <v xml:space="preserve"> </v>
      </c>
      <c r="V42" s="85" t="str">
        <f t="shared" si="23"/>
        <v xml:space="preserve"> </v>
      </c>
      <c r="W42" s="83"/>
      <c r="X42" s="83"/>
      <c r="Y42" s="87">
        <f t="shared" si="8"/>
        <v>0</v>
      </c>
      <c r="Z42" s="87">
        <f t="shared" si="9"/>
        <v>0</v>
      </c>
      <c r="AA42" s="86" t="e">
        <f t="shared" si="10"/>
        <v>#VALUE!</v>
      </c>
      <c r="AB42" s="88">
        <v>2.5</v>
      </c>
      <c r="AC42" s="89" t="str">
        <f t="shared" si="26"/>
        <v xml:space="preserve"> </v>
      </c>
      <c r="AD42" s="90" t="str">
        <f t="shared" si="11"/>
        <v xml:space="preserve"> </v>
      </c>
      <c r="AE42" s="52">
        <v>15</v>
      </c>
      <c r="AF42" s="86" t="e">
        <f t="shared" si="12"/>
        <v>#VALUE!</v>
      </c>
      <c r="AG42" s="91" t="str">
        <f t="shared" si="28"/>
        <v xml:space="preserve"> </v>
      </c>
      <c r="AH42" s="92"/>
      <c r="AI42" s="93" t="str">
        <f t="shared" si="29"/>
        <v xml:space="preserve"> </v>
      </c>
      <c r="AJ42" s="93" t="str">
        <f t="shared" si="13"/>
        <v xml:space="preserve"> </v>
      </c>
      <c r="AK42" s="94" t="str">
        <f t="shared" si="31"/>
        <v xml:space="preserve"> </v>
      </c>
      <c r="AL42" s="95" t="str">
        <f t="shared" si="14"/>
        <v xml:space="preserve"> </v>
      </c>
      <c r="AM42" s="51">
        <v>120</v>
      </c>
      <c r="AN42" s="96" t="e">
        <f t="shared" si="52"/>
        <v>#VALUE!</v>
      </c>
      <c r="AO42" s="92"/>
      <c r="AP42" s="97" t="str">
        <f t="shared" si="34"/>
        <v xml:space="preserve"> </v>
      </c>
      <c r="AQ42" s="94" t="str">
        <f t="shared" si="35"/>
        <v xml:space="preserve"> </v>
      </c>
      <c r="AR42" s="98">
        <v>0</v>
      </c>
      <c r="AS42" s="105"/>
      <c r="AT42" s="100">
        <f t="shared" si="68"/>
        <v>0</v>
      </c>
      <c r="AU42" s="93" t="str">
        <f t="shared" si="38"/>
        <v xml:space="preserve"> </v>
      </c>
      <c r="AV42" s="94" t="str">
        <f t="shared" si="39"/>
        <v xml:space="preserve"> </v>
      </c>
      <c r="AW42" s="87" t="e">
        <f t="shared" si="17"/>
        <v>#VALUE!</v>
      </c>
      <c r="AX42" s="99"/>
      <c r="AY42" s="101" t="str">
        <f t="shared" si="41"/>
        <v xml:space="preserve"> </v>
      </c>
      <c r="AZ42" s="94" t="str">
        <f t="shared" si="42"/>
        <v xml:space="preserve"> </v>
      </c>
      <c r="BA42" s="102" t="str">
        <f t="shared" si="43"/>
        <v xml:space="preserve"> </v>
      </c>
      <c r="BB42" s="103" t="str">
        <f t="shared" si="44"/>
        <v xml:space="preserve"> </v>
      </c>
      <c r="BC42" s="104" t="str">
        <f t="shared" si="45"/>
        <v xml:space="preserve"> </v>
      </c>
      <c r="BD42" s="104" t="str">
        <f t="shared" si="18"/>
        <v xml:space="preserve"> </v>
      </c>
      <c r="BE42" s="104" t="str">
        <f t="shared" si="69"/>
        <v xml:space="preserve"> </v>
      </c>
      <c r="BF42" s="104" t="str">
        <f t="shared" si="51"/>
        <v xml:space="preserve"> </v>
      </c>
    </row>
    <row r="43" spans="1:58" x14ac:dyDescent="0.2">
      <c r="A43" s="50">
        <v>39</v>
      </c>
      <c r="B43" s="79"/>
      <c r="C43" s="79"/>
      <c r="D43" s="80" t="s">
        <v>104</v>
      </c>
      <c r="E43" s="81"/>
      <c r="F43" s="82">
        <f t="shared" si="0"/>
        <v>0</v>
      </c>
      <c r="G43" s="83"/>
      <c r="H43" s="83"/>
      <c r="I43" s="83"/>
      <c r="J43" s="83"/>
      <c r="K43" s="83"/>
      <c r="L43" s="83"/>
      <c r="M43" s="84">
        <f t="shared" si="1"/>
        <v>0</v>
      </c>
      <c r="N43" s="85">
        <f t="shared" si="2"/>
        <v>0</v>
      </c>
      <c r="O43" s="86">
        <f t="shared" si="3"/>
        <v>49.6</v>
      </c>
      <c r="P43" s="85">
        <f t="shared" si="4"/>
        <v>0</v>
      </c>
      <c r="Q43" s="86" t="e">
        <f t="shared" si="48"/>
        <v>#DIV/0!</v>
      </c>
      <c r="R43" s="86" t="e">
        <f t="shared" si="5"/>
        <v>#DIV/0!</v>
      </c>
      <c r="S43" s="86" t="e">
        <f t="shared" si="6"/>
        <v>#DIV/0!</v>
      </c>
      <c r="T43" s="86" t="e">
        <f t="shared" si="7"/>
        <v>#DIV/0!</v>
      </c>
      <c r="U43" s="84" t="str">
        <f t="shared" si="22"/>
        <v xml:space="preserve"> </v>
      </c>
      <c r="V43" s="85" t="str">
        <f t="shared" si="23"/>
        <v xml:space="preserve"> </v>
      </c>
      <c r="W43" s="83"/>
      <c r="X43" s="83"/>
      <c r="Y43" s="87">
        <f t="shared" si="8"/>
        <v>0</v>
      </c>
      <c r="Z43" s="87">
        <f t="shared" si="9"/>
        <v>0</v>
      </c>
      <c r="AA43" s="86" t="e">
        <f t="shared" si="10"/>
        <v>#VALUE!</v>
      </c>
      <c r="AB43" s="88">
        <v>2.5</v>
      </c>
      <c r="AC43" s="89" t="str">
        <f t="shared" si="26"/>
        <v xml:space="preserve"> </v>
      </c>
      <c r="AD43" s="90" t="str">
        <f t="shared" si="11"/>
        <v xml:space="preserve"> </v>
      </c>
      <c r="AE43" s="52">
        <v>15</v>
      </c>
      <c r="AF43" s="86" t="e">
        <f t="shared" si="12"/>
        <v>#VALUE!</v>
      </c>
      <c r="AG43" s="91" t="str">
        <f t="shared" si="28"/>
        <v xml:space="preserve"> </v>
      </c>
      <c r="AH43" s="92"/>
      <c r="AI43" s="93" t="str">
        <f t="shared" si="29"/>
        <v xml:space="preserve"> </v>
      </c>
      <c r="AJ43" s="93" t="str">
        <f t="shared" si="13"/>
        <v xml:space="preserve"> </v>
      </c>
      <c r="AK43" s="94" t="str">
        <f t="shared" si="31"/>
        <v xml:space="preserve"> </v>
      </c>
      <c r="AL43" s="95" t="str">
        <f t="shared" si="14"/>
        <v xml:space="preserve"> </v>
      </c>
      <c r="AM43" s="51">
        <v>120</v>
      </c>
      <c r="AN43" s="96" t="e">
        <f t="shared" si="52"/>
        <v>#VALUE!</v>
      </c>
      <c r="AO43" s="92"/>
      <c r="AP43" s="97" t="str">
        <f t="shared" si="34"/>
        <v xml:space="preserve"> </v>
      </c>
      <c r="AQ43" s="94" t="str">
        <f t="shared" si="35"/>
        <v xml:space="preserve"> </v>
      </c>
      <c r="AR43" s="98">
        <v>0</v>
      </c>
      <c r="AS43" s="105"/>
      <c r="AT43" s="100">
        <f t="shared" si="68"/>
        <v>0</v>
      </c>
      <c r="AU43" s="93" t="str">
        <f t="shared" si="38"/>
        <v xml:space="preserve"> </v>
      </c>
      <c r="AV43" s="94" t="str">
        <f t="shared" si="39"/>
        <v xml:space="preserve"> </v>
      </c>
      <c r="AW43" s="87" t="e">
        <f t="shared" si="17"/>
        <v>#VALUE!</v>
      </c>
      <c r="AX43" s="99"/>
      <c r="AY43" s="101" t="str">
        <f t="shared" si="41"/>
        <v xml:space="preserve"> </v>
      </c>
      <c r="AZ43" s="94" t="str">
        <f t="shared" si="42"/>
        <v xml:space="preserve"> </v>
      </c>
      <c r="BA43" s="102" t="str">
        <f t="shared" si="43"/>
        <v xml:space="preserve"> </v>
      </c>
      <c r="BB43" s="103" t="str">
        <f t="shared" si="44"/>
        <v xml:space="preserve"> </v>
      </c>
      <c r="BC43" s="104" t="str">
        <f t="shared" si="45"/>
        <v xml:space="preserve"> </v>
      </c>
      <c r="BD43" s="104" t="str">
        <f t="shared" si="18"/>
        <v xml:space="preserve"> </v>
      </c>
      <c r="BE43" s="104" t="str">
        <f t="shared" si="69"/>
        <v xml:space="preserve"> </v>
      </c>
      <c r="BF43" s="104" t="str">
        <f t="shared" si="51"/>
        <v xml:space="preserve"> </v>
      </c>
    </row>
    <row r="44" spans="1:58" x14ac:dyDescent="0.2">
      <c r="A44" s="50">
        <v>40</v>
      </c>
      <c r="B44" s="79"/>
      <c r="C44" s="79"/>
      <c r="D44" s="80" t="s">
        <v>104</v>
      </c>
      <c r="E44" s="81"/>
      <c r="F44" s="82">
        <f t="shared" si="0"/>
        <v>0</v>
      </c>
      <c r="G44" s="83"/>
      <c r="H44" s="83"/>
      <c r="I44" s="83"/>
      <c r="J44" s="83"/>
      <c r="K44" s="83"/>
      <c r="L44" s="83"/>
      <c r="M44" s="84">
        <f t="shared" si="1"/>
        <v>0</v>
      </c>
      <c r="N44" s="85">
        <f t="shared" si="2"/>
        <v>0</v>
      </c>
      <c r="O44" s="86">
        <f t="shared" si="3"/>
        <v>49.6</v>
      </c>
      <c r="P44" s="85">
        <f t="shared" si="4"/>
        <v>0</v>
      </c>
      <c r="Q44" s="86" t="e">
        <f t="shared" si="48"/>
        <v>#DIV/0!</v>
      </c>
      <c r="R44" s="86" t="e">
        <f t="shared" si="5"/>
        <v>#DIV/0!</v>
      </c>
      <c r="S44" s="86" t="e">
        <f t="shared" si="6"/>
        <v>#DIV/0!</v>
      </c>
      <c r="T44" s="86" t="e">
        <f t="shared" si="7"/>
        <v>#DIV/0!</v>
      </c>
      <c r="U44" s="84" t="str">
        <f t="shared" si="22"/>
        <v xml:space="preserve"> </v>
      </c>
      <c r="V44" s="85" t="str">
        <f t="shared" si="23"/>
        <v xml:space="preserve"> </v>
      </c>
      <c r="W44" s="83"/>
      <c r="X44" s="83"/>
      <c r="Y44" s="87">
        <f t="shared" si="8"/>
        <v>0</v>
      </c>
      <c r="Z44" s="87">
        <f t="shared" si="9"/>
        <v>0</v>
      </c>
      <c r="AA44" s="86" t="e">
        <f t="shared" si="10"/>
        <v>#VALUE!</v>
      </c>
      <c r="AB44" s="88">
        <v>2.5</v>
      </c>
      <c r="AC44" s="89" t="str">
        <f t="shared" si="26"/>
        <v xml:space="preserve"> </v>
      </c>
      <c r="AD44" s="90" t="str">
        <f t="shared" si="11"/>
        <v xml:space="preserve"> </v>
      </c>
      <c r="AE44" s="52">
        <v>15</v>
      </c>
      <c r="AF44" s="86" t="e">
        <f t="shared" si="12"/>
        <v>#VALUE!</v>
      </c>
      <c r="AG44" s="91" t="str">
        <f t="shared" si="28"/>
        <v xml:space="preserve"> </v>
      </c>
      <c r="AH44" s="92"/>
      <c r="AI44" s="93" t="str">
        <f t="shared" si="29"/>
        <v xml:space="preserve"> </v>
      </c>
      <c r="AJ44" s="93" t="str">
        <f t="shared" si="13"/>
        <v xml:space="preserve"> </v>
      </c>
      <c r="AK44" s="94" t="str">
        <f t="shared" si="31"/>
        <v xml:space="preserve"> </v>
      </c>
      <c r="AL44" s="95" t="str">
        <f t="shared" si="14"/>
        <v xml:space="preserve"> </v>
      </c>
      <c r="AM44" s="51">
        <v>120</v>
      </c>
      <c r="AN44" s="96" t="e">
        <f t="shared" si="52"/>
        <v>#VALUE!</v>
      </c>
      <c r="AO44" s="92"/>
      <c r="AP44" s="97" t="str">
        <f t="shared" si="34"/>
        <v xml:space="preserve"> </v>
      </c>
      <c r="AQ44" s="94" t="str">
        <f t="shared" si="35"/>
        <v xml:space="preserve"> </v>
      </c>
      <c r="AR44" s="98">
        <v>0</v>
      </c>
      <c r="AS44" s="105"/>
      <c r="AT44" s="100">
        <f t="shared" si="68"/>
        <v>0</v>
      </c>
      <c r="AU44" s="93" t="str">
        <f t="shared" si="38"/>
        <v xml:space="preserve"> </v>
      </c>
      <c r="AV44" s="94" t="str">
        <f t="shared" si="39"/>
        <v xml:space="preserve"> </v>
      </c>
      <c r="AW44" s="87" t="e">
        <f t="shared" si="17"/>
        <v>#VALUE!</v>
      </c>
      <c r="AX44" s="99"/>
      <c r="AY44" s="101" t="str">
        <f t="shared" si="41"/>
        <v xml:space="preserve"> </v>
      </c>
      <c r="AZ44" s="94" t="str">
        <f t="shared" si="42"/>
        <v xml:space="preserve"> </v>
      </c>
      <c r="BA44" s="102" t="str">
        <f t="shared" si="43"/>
        <v xml:space="preserve"> </v>
      </c>
      <c r="BB44" s="103" t="str">
        <f t="shared" si="44"/>
        <v xml:space="preserve"> </v>
      </c>
      <c r="BC44" s="104" t="str">
        <f t="shared" si="45"/>
        <v xml:space="preserve"> </v>
      </c>
      <c r="BD44" s="104" t="str">
        <f t="shared" si="18"/>
        <v xml:space="preserve"> </v>
      </c>
      <c r="BE44" s="104" t="str">
        <f t="shared" si="69"/>
        <v xml:space="preserve"> </v>
      </c>
      <c r="BF44" s="104" t="str">
        <f t="shared" si="51"/>
        <v xml:space="preserve"> </v>
      </c>
    </row>
    <row r="45" spans="1:58" x14ac:dyDescent="0.2">
      <c r="A45" s="50">
        <v>41</v>
      </c>
      <c r="B45" s="79"/>
      <c r="C45" s="79"/>
      <c r="D45" s="80" t="s">
        <v>104</v>
      </c>
      <c r="E45" s="81"/>
      <c r="F45" s="82">
        <f t="shared" si="0"/>
        <v>0</v>
      </c>
      <c r="G45" s="83"/>
      <c r="H45" s="83"/>
      <c r="I45" s="83"/>
      <c r="J45" s="83"/>
      <c r="K45" s="83"/>
      <c r="L45" s="83"/>
      <c r="M45" s="84">
        <f t="shared" si="1"/>
        <v>0</v>
      </c>
      <c r="N45" s="85">
        <f t="shared" si="2"/>
        <v>0</v>
      </c>
      <c r="O45" s="86">
        <f t="shared" si="3"/>
        <v>49.6</v>
      </c>
      <c r="P45" s="85">
        <f t="shared" si="4"/>
        <v>0</v>
      </c>
      <c r="Q45" s="86" t="e">
        <f t="shared" si="48"/>
        <v>#DIV/0!</v>
      </c>
      <c r="R45" s="86" t="e">
        <f t="shared" si="5"/>
        <v>#DIV/0!</v>
      </c>
      <c r="S45" s="86" t="e">
        <f t="shared" si="6"/>
        <v>#DIV/0!</v>
      </c>
      <c r="T45" s="86" t="e">
        <f t="shared" si="7"/>
        <v>#DIV/0!</v>
      </c>
      <c r="U45" s="84" t="str">
        <f t="shared" si="22"/>
        <v xml:space="preserve"> </v>
      </c>
      <c r="V45" s="85" t="str">
        <f t="shared" si="23"/>
        <v xml:space="preserve"> </v>
      </c>
      <c r="W45" s="83"/>
      <c r="X45" s="83"/>
      <c r="Y45" s="87">
        <f t="shared" si="8"/>
        <v>0</v>
      </c>
      <c r="Z45" s="87">
        <f t="shared" si="9"/>
        <v>0</v>
      </c>
      <c r="AA45" s="86" t="e">
        <f t="shared" si="10"/>
        <v>#VALUE!</v>
      </c>
      <c r="AB45" s="88">
        <v>2.5</v>
      </c>
      <c r="AC45" s="89" t="str">
        <f t="shared" si="26"/>
        <v xml:space="preserve"> </v>
      </c>
      <c r="AD45" s="90" t="str">
        <f t="shared" si="11"/>
        <v xml:space="preserve"> </v>
      </c>
      <c r="AE45" s="52">
        <v>15</v>
      </c>
      <c r="AF45" s="86" t="e">
        <f t="shared" si="12"/>
        <v>#VALUE!</v>
      </c>
      <c r="AG45" s="91" t="str">
        <f t="shared" si="28"/>
        <v xml:space="preserve"> </v>
      </c>
      <c r="AH45" s="92"/>
      <c r="AI45" s="93" t="str">
        <f t="shared" si="29"/>
        <v xml:space="preserve"> </v>
      </c>
      <c r="AJ45" s="93" t="str">
        <f t="shared" si="13"/>
        <v xml:space="preserve"> </v>
      </c>
      <c r="AK45" s="94" t="str">
        <f t="shared" si="31"/>
        <v xml:space="preserve"> </v>
      </c>
      <c r="AL45" s="95" t="str">
        <f t="shared" si="14"/>
        <v xml:space="preserve"> </v>
      </c>
      <c r="AM45" s="51">
        <v>120</v>
      </c>
      <c r="AN45" s="96" t="e">
        <f t="shared" si="52"/>
        <v>#VALUE!</v>
      </c>
      <c r="AO45" s="92"/>
      <c r="AP45" s="97" t="str">
        <f t="shared" si="34"/>
        <v xml:space="preserve"> </v>
      </c>
      <c r="AQ45" s="94" t="str">
        <f t="shared" si="35"/>
        <v xml:space="preserve"> </v>
      </c>
      <c r="AR45" s="98">
        <v>0</v>
      </c>
      <c r="AS45" s="105"/>
      <c r="AT45" s="100">
        <f t="shared" si="68"/>
        <v>0</v>
      </c>
      <c r="AU45" s="93" t="str">
        <f t="shared" si="38"/>
        <v xml:space="preserve"> </v>
      </c>
      <c r="AV45" s="94" t="str">
        <f t="shared" si="39"/>
        <v xml:space="preserve"> </v>
      </c>
      <c r="AW45" s="87" t="e">
        <f t="shared" si="17"/>
        <v>#VALUE!</v>
      </c>
      <c r="AX45" s="99"/>
      <c r="AY45" s="101" t="str">
        <f t="shared" si="41"/>
        <v xml:space="preserve"> </v>
      </c>
      <c r="AZ45" s="94" t="str">
        <f t="shared" si="42"/>
        <v xml:space="preserve"> </v>
      </c>
      <c r="BA45" s="102" t="str">
        <f t="shared" si="43"/>
        <v xml:space="preserve"> </v>
      </c>
      <c r="BB45" s="103" t="str">
        <f t="shared" si="44"/>
        <v xml:space="preserve"> </v>
      </c>
      <c r="BC45" s="104" t="str">
        <f t="shared" si="45"/>
        <v xml:space="preserve"> </v>
      </c>
      <c r="BD45" s="104" t="str">
        <f t="shared" si="18"/>
        <v xml:space="preserve"> </v>
      </c>
      <c r="BE45" s="104" t="str">
        <f t="shared" si="69"/>
        <v xml:space="preserve"> </v>
      </c>
      <c r="BF45" s="104" t="str">
        <f t="shared" si="51"/>
        <v xml:space="preserve"> </v>
      </c>
    </row>
    <row r="46" spans="1:58" x14ac:dyDescent="0.2">
      <c r="A46" s="50">
        <v>42</v>
      </c>
      <c r="B46" s="79"/>
      <c r="C46" s="79"/>
      <c r="D46" s="80" t="s">
        <v>104</v>
      </c>
      <c r="E46" s="81"/>
      <c r="F46" s="82">
        <f t="shared" ref="F46:F83" si="83">E46*49.6</f>
        <v>0</v>
      </c>
      <c r="G46" s="83"/>
      <c r="H46" s="83"/>
      <c r="I46" s="83"/>
      <c r="J46" s="83"/>
      <c r="K46" s="83"/>
      <c r="L46" s="83"/>
      <c r="M46" s="84">
        <f t="shared" ref="M46:M83" si="84">SUM(G46:L46)</f>
        <v>0</v>
      </c>
      <c r="N46" s="85">
        <f t="shared" ref="N46:N83" si="85">M46/5</f>
        <v>0</v>
      </c>
      <c r="O46" s="86">
        <f t="shared" ref="O46:O83" si="86">49.6-N46</f>
        <v>49.6</v>
      </c>
      <c r="P46" s="85">
        <f t="shared" ref="P46:P83" si="87">O46*E46</f>
        <v>0</v>
      </c>
      <c r="Q46" s="86" t="e">
        <f t="shared" si="48"/>
        <v>#DIV/0!</v>
      </c>
      <c r="R46" s="86" t="e">
        <f t="shared" ref="R46:R83" si="88">M46+Q46</f>
        <v>#DIV/0!</v>
      </c>
      <c r="S46" s="86" t="e">
        <f t="shared" ref="S46:S83" si="89">R46/5</f>
        <v>#DIV/0!</v>
      </c>
      <c r="T46" s="86" t="e">
        <f t="shared" ref="T46:T83" si="90">49.6-S46</f>
        <v>#DIV/0!</v>
      </c>
      <c r="U46" s="84" t="str">
        <f t="shared" si="22"/>
        <v xml:space="preserve"> </v>
      </c>
      <c r="V46" s="85" t="str">
        <f t="shared" si="23"/>
        <v xml:space="preserve"> </v>
      </c>
      <c r="W46" s="83"/>
      <c r="X46" s="83"/>
      <c r="Y46" s="87">
        <f t="shared" ref="Y46:Y83" si="91">SUM(W46:X46)</f>
        <v>0</v>
      </c>
      <c r="Z46" s="87">
        <f t="shared" ref="Z46:Z83" si="92">Y46*8.8</f>
        <v>0</v>
      </c>
      <c r="AA46" s="86" t="e">
        <f t="shared" ref="AA46:AA83" si="93">U46-Z46</f>
        <v>#VALUE!</v>
      </c>
      <c r="AB46" s="88">
        <v>2.5</v>
      </c>
      <c r="AC46" s="89" t="str">
        <f t="shared" si="26"/>
        <v xml:space="preserve"> </v>
      </c>
      <c r="AD46" s="90" t="str">
        <f t="shared" ref="AD46:AD83" si="94">AC46</f>
        <v xml:space="preserve"> </v>
      </c>
      <c r="AE46" s="52">
        <v>15</v>
      </c>
      <c r="AF46" s="86" t="e">
        <f t="shared" ref="AF46:AF83" si="95">(AD46*AE46)/60</f>
        <v>#VALUE!</v>
      </c>
      <c r="AG46" s="91" t="str">
        <f t="shared" si="28"/>
        <v xml:space="preserve"> </v>
      </c>
      <c r="AH46" s="92"/>
      <c r="AI46" s="93" t="str">
        <f t="shared" si="29"/>
        <v xml:space="preserve"> </v>
      </c>
      <c r="AJ46" s="93" t="str">
        <f t="shared" ref="AJ46:AJ83" si="96">AD46</f>
        <v xml:space="preserve"> </v>
      </c>
      <c r="AK46" s="94" t="str">
        <f t="shared" si="31"/>
        <v xml:space="preserve"> </v>
      </c>
      <c r="AL46" s="95" t="str">
        <f t="shared" ref="AL46:AL83" si="97">AC46</f>
        <v xml:space="preserve"> </v>
      </c>
      <c r="AM46" s="51">
        <v>120</v>
      </c>
      <c r="AN46" s="96" t="e">
        <f t="shared" si="52"/>
        <v>#VALUE!</v>
      </c>
      <c r="AO46" s="92"/>
      <c r="AP46" s="97" t="str">
        <f t="shared" si="34"/>
        <v xml:space="preserve"> </v>
      </c>
      <c r="AQ46" s="94" t="str">
        <f t="shared" si="35"/>
        <v xml:space="preserve"> </v>
      </c>
      <c r="AR46" s="98">
        <v>0</v>
      </c>
      <c r="AS46" s="105"/>
      <c r="AT46" s="100">
        <f t="shared" si="68"/>
        <v>0</v>
      </c>
      <c r="AU46" s="93" t="str">
        <f t="shared" si="38"/>
        <v xml:space="preserve"> </v>
      </c>
      <c r="AV46" s="94" t="str">
        <f t="shared" si="39"/>
        <v xml:space="preserve"> </v>
      </c>
      <c r="AW46" s="87" t="e">
        <f t="shared" ref="AW46:AW83" si="98">AB46*AC46 -(AG46+AN46+AT46)</f>
        <v>#VALUE!</v>
      </c>
      <c r="AX46" s="99"/>
      <c r="AY46" s="101" t="str">
        <f t="shared" si="41"/>
        <v xml:space="preserve"> </v>
      </c>
      <c r="AZ46" s="94" t="str">
        <f t="shared" si="42"/>
        <v xml:space="preserve"> </v>
      </c>
      <c r="BA46" s="102" t="str">
        <f t="shared" si="43"/>
        <v xml:space="preserve"> </v>
      </c>
      <c r="BB46" s="103" t="str">
        <f t="shared" si="44"/>
        <v xml:space="preserve"> </v>
      </c>
      <c r="BC46" s="104" t="str">
        <f t="shared" si="45"/>
        <v xml:space="preserve"> </v>
      </c>
      <c r="BD46" s="104" t="str">
        <f t="shared" ref="BD46:BD53" si="99">AJ46</f>
        <v xml:space="preserve"> </v>
      </c>
      <c r="BE46" s="104" t="str">
        <f t="shared" si="69"/>
        <v xml:space="preserve"> </v>
      </c>
      <c r="BF46" s="104" t="str">
        <f t="shared" si="51"/>
        <v xml:space="preserve"> </v>
      </c>
    </row>
    <row r="47" spans="1:58" x14ac:dyDescent="0.2">
      <c r="A47" s="50">
        <v>43</v>
      </c>
      <c r="B47" s="79"/>
      <c r="C47" s="79"/>
      <c r="D47" s="80" t="s">
        <v>104</v>
      </c>
      <c r="E47" s="81"/>
      <c r="F47" s="82">
        <f t="shared" si="83"/>
        <v>0</v>
      </c>
      <c r="G47" s="83"/>
      <c r="H47" s="83"/>
      <c r="I47" s="83"/>
      <c r="J47" s="83"/>
      <c r="K47" s="83"/>
      <c r="L47" s="83"/>
      <c r="M47" s="84">
        <f t="shared" si="84"/>
        <v>0</v>
      </c>
      <c r="N47" s="85">
        <f t="shared" si="85"/>
        <v>0</v>
      </c>
      <c r="O47" s="86">
        <f t="shared" si="86"/>
        <v>49.6</v>
      </c>
      <c r="P47" s="85">
        <f t="shared" si="87"/>
        <v>0</v>
      </c>
      <c r="Q47" s="86" t="e">
        <f t="shared" si="48"/>
        <v>#DIV/0!</v>
      </c>
      <c r="R47" s="86" t="e">
        <f t="shared" si="88"/>
        <v>#DIV/0!</v>
      </c>
      <c r="S47" s="86" t="e">
        <f t="shared" si="89"/>
        <v>#DIV/0!</v>
      </c>
      <c r="T47" s="86" t="e">
        <f t="shared" si="90"/>
        <v>#DIV/0!</v>
      </c>
      <c r="U47" s="84" t="str">
        <f t="shared" si="22"/>
        <v xml:space="preserve"> </v>
      </c>
      <c r="V47" s="85" t="str">
        <f t="shared" si="23"/>
        <v xml:space="preserve"> </v>
      </c>
      <c r="W47" s="83"/>
      <c r="X47" s="83"/>
      <c r="Y47" s="87">
        <f t="shared" si="91"/>
        <v>0</v>
      </c>
      <c r="Z47" s="87">
        <f t="shared" si="92"/>
        <v>0</v>
      </c>
      <c r="AA47" s="86" t="e">
        <f t="shared" si="93"/>
        <v>#VALUE!</v>
      </c>
      <c r="AB47" s="88">
        <v>2.5</v>
      </c>
      <c r="AC47" s="89" t="str">
        <f t="shared" si="26"/>
        <v xml:space="preserve"> </v>
      </c>
      <c r="AD47" s="90" t="str">
        <f t="shared" si="94"/>
        <v xml:space="preserve"> </v>
      </c>
      <c r="AE47" s="52">
        <v>15</v>
      </c>
      <c r="AF47" s="86" t="e">
        <f t="shared" si="95"/>
        <v>#VALUE!</v>
      </c>
      <c r="AG47" s="91" t="str">
        <f t="shared" si="28"/>
        <v xml:space="preserve"> </v>
      </c>
      <c r="AH47" s="92"/>
      <c r="AI47" s="93" t="str">
        <f t="shared" si="29"/>
        <v xml:space="preserve"> </v>
      </c>
      <c r="AJ47" s="93" t="str">
        <f t="shared" si="96"/>
        <v xml:space="preserve"> </v>
      </c>
      <c r="AK47" s="94" t="str">
        <f t="shared" si="31"/>
        <v xml:space="preserve"> </v>
      </c>
      <c r="AL47" s="95" t="str">
        <f t="shared" si="97"/>
        <v xml:space="preserve"> </v>
      </c>
      <c r="AM47" s="51">
        <v>120</v>
      </c>
      <c r="AN47" s="96" t="e">
        <f t="shared" si="52"/>
        <v>#VALUE!</v>
      </c>
      <c r="AO47" s="92"/>
      <c r="AP47" s="97" t="str">
        <f t="shared" si="34"/>
        <v xml:space="preserve"> </v>
      </c>
      <c r="AQ47" s="94" t="str">
        <f t="shared" si="35"/>
        <v xml:space="preserve"> </v>
      </c>
      <c r="AR47" s="98">
        <v>0</v>
      </c>
      <c r="AS47" s="105"/>
      <c r="AT47" s="100">
        <f t="shared" si="68"/>
        <v>0</v>
      </c>
      <c r="AU47" s="93" t="str">
        <f t="shared" si="38"/>
        <v xml:space="preserve"> </v>
      </c>
      <c r="AV47" s="94" t="str">
        <f t="shared" si="39"/>
        <v xml:space="preserve"> </v>
      </c>
      <c r="AW47" s="87" t="e">
        <f t="shared" si="98"/>
        <v>#VALUE!</v>
      </c>
      <c r="AX47" s="99"/>
      <c r="AY47" s="101" t="str">
        <f t="shared" si="41"/>
        <v xml:space="preserve"> </v>
      </c>
      <c r="AZ47" s="94" t="str">
        <f t="shared" si="42"/>
        <v xml:space="preserve"> </v>
      </c>
      <c r="BA47" s="102" t="str">
        <f t="shared" si="43"/>
        <v xml:space="preserve"> </v>
      </c>
      <c r="BB47" s="103" t="str">
        <f t="shared" si="44"/>
        <v xml:space="preserve"> </v>
      </c>
      <c r="BC47" s="104" t="str">
        <f t="shared" si="45"/>
        <v xml:space="preserve"> </v>
      </c>
      <c r="BD47" s="104" t="str">
        <f t="shared" si="99"/>
        <v xml:space="preserve"> </v>
      </c>
      <c r="BE47" s="104" t="str">
        <f t="shared" si="69"/>
        <v xml:space="preserve"> </v>
      </c>
      <c r="BF47" s="104" t="str">
        <f t="shared" si="51"/>
        <v xml:space="preserve"> </v>
      </c>
    </row>
    <row r="48" spans="1:58" x14ac:dyDescent="0.2">
      <c r="A48" s="50">
        <v>44</v>
      </c>
      <c r="B48" s="79"/>
      <c r="C48" s="79"/>
      <c r="D48" s="80" t="s">
        <v>104</v>
      </c>
      <c r="E48" s="81"/>
      <c r="F48" s="82">
        <f t="shared" si="83"/>
        <v>0</v>
      </c>
      <c r="G48" s="83"/>
      <c r="H48" s="83"/>
      <c r="I48" s="83"/>
      <c r="J48" s="83"/>
      <c r="K48" s="83"/>
      <c r="L48" s="83"/>
      <c r="M48" s="84">
        <f t="shared" si="84"/>
        <v>0</v>
      </c>
      <c r="N48" s="85">
        <f t="shared" si="85"/>
        <v>0</v>
      </c>
      <c r="O48" s="86">
        <f t="shared" si="86"/>
        <v>49.6</v>
      </c>
      <c r="P48" s="85">
        <f t="shared" si="87"/>
        <v>0</v>
      </c>
      <c r="Q48" s="86" t="e">
        <f t="shared" si="48"/>
        <v>#DIV/0!</v>
      </c>
      <c r="R48" s="86" t="e">
        <f t="shared" si="88"/>
        <v>#DIV/0!</v>
      </c>
      <c r="S48" s="86" t="e">
        <f t="shared" si="89"/>
        <v>#DIV/0!</v>
      </c>
      <c r="T48" s="86" t="e">
        <f t="shared" si="90"/>
        <v>#DIV/0!</v>
      </c>
      <c r="U48" s="84" t="str">
        <f t="shared" si="22"/>
        <v xml:space="preserve"> </v>
      </c>
      <c r="V48" s="85" t="str">
        <f t="shared" si="23"/>
        <v xml:space="preserve"> </v>
      </c>
      <c r="W48" s="83"/>
      <c r="X48" s="83"/>
      <c r="Y48" s="87">
        <f t="shared" si="91"/>
        <v>0</v>
      </c>
      <c r="Z48" s="87">
        <f t="shared" si="92"/>
        <v>0</v>
      </c>
      <c r="AA48" s="86" t="e">
        <f t="shared" si="93"/>
        <v>#VALUE!</v>
      </c>
      <c r="AB48" s="88">
        <v>2.5</v>
      </c>
      <c r="AC48" s="89" t="str">
        <f t="shared" si="26"/>
        <v xml:space="preserve"> </v>
      </c>
      <c r="AD48" s="90" t="str">
        <f t="shared" si="94"/>
        <v xml:space="preserve"> </v>
      </c>
      <c r="AE48" s="52">
        <v>15</v>
      </c>
      <c r="AF48" s="86" t="e">
        <f t="shared" si="95"/>
        <v>#VALUE!</v>
      </c>
      <c r="AG48" s="91" t="str">
        <f t="shared" si="28"/>
        <v xml:space="preserve"> </v>
      </c>
      <c r="AH48" s="92"/>
      <c r="AI48" s="93" t="str">
        <f t="shared" si="29"/>
        <v xml:space="preserve"> </v>
      </c>
      <c r="AJ48" s="93" t="str">
        <f t="shared" si="96"/>
        <v xml:space="preserve"> </v>
      </c>
      <c r="AK48" s="94" t="str">
        <f t="shared" si="31"/>
        <v xml:space="preserve"> </v>
      </c>
      <c r="AL48" s="95" t="str">
        <f t="shared" si="97"/>
        <v xml:space="preserve"> </v>
      </c>
      <c r="AM48" s="51">
        <v>120</v>
      </c>
      <c r="AN48" s="96" t="e">
        <f t="shared" si="52"/>
        <v>#VALUE!</v>
      </c>
      <c r="AO48" s="92"/>
      <c r="AP48" s="97" t="str">
        <f t="shared" si="34"/>
        <v xml:space="preserve"> </v>
      </c>
      <c r="AQ48" s="94" t="str">
        <f t="shared" si="35"/>
        <v xml:space="preserve"> </v>
      </c>
      <c r="AR48" s="98">
        <v>0</v>
      </c>
      <c r="AS48" s="105"/>
      <c r="AT48" s="100">
        <f t="shared" si="68"/>
        <v>0</v>
      </c>
      <c r="AU48" s="93" t="str">
        <f t="shared" si="38"/>
        <v xml:space="preserve"> </v>
      </c>
      <c r="AV48" s="94" t="str">
        <f t="shared" si="39"/>
        <v xml:space="preserve"> </v>
      </c>
      <c r="AW48" s="87" t="e">
        <f t="shared" si="98"/>
        <v>#VALUE!</v>
      </c>
      <c r="AX48" s="99"/>
      <c r="AY48" s="101" t="str">
        <f t="shared" si="41"/>
        <v xml:space="preserve"> </v>
      </c>
      <c r="AZ48" s="94" t="str">
        <f t="shared" si="42"/>
        <v xml:space="preserve"> </v>
      </c>
      <c r="BA48" s="102" t="str">
        <f t="shared" si="43"/>
        <v xml:space="preserve"> </v>
      </c>
      <c r="BB48" s="103" t="str">
        <f t="shared" si="44"/>
        <v xml:space="preserve"> </v>
      </c>
      <c r="BC48" s="104" t="str">
        <f t="shared" si="45"/>
        <v xml:space="preserve"> </v>
      </c>
      <c r="BD48" s="104" t="str">
        <f t="shared" si="99"/>
        <v xml:space="preserve"> </v>
      </c>
      <c r="BE48" s="104" t="str">
        <f t="shared" si="69"/>
        <v xml:space="preserve"> </v>
      </c>
      <c r="BF48" s="104" t="str">
        <f t="shared" si="51"/>
        <v xml:space="preserve"> </v>
      </c>
    </row>
    <row r="49" spans="1:58" x14ac:dyDescent="0.2">
      <c r="A49" s="50">
        <v>45</v>
      </c>
      <c r="B49" s="79"/>
      <c r="C49" s="79"/>
      <c r="D49" s="80" t="s">
        <v>104</v>
      </c>
      <c r="E49" s="81"/>
      <c r="F49" s="82">
        <f t="shared" si="83"/>
        <v>0</v>
      </c>
      <c r="G49" s="83"/>
      <c r="H49" s="83"/>
      <c r="I49" s="83"/>
      <c r="J49" s="83"/>
      <c r="K49" s="83"/>
      <c r="L49" s="83"/>
      <c r="M49" s="84">
        <f t="shared" si="84"/>
        <v>0</v>
      </c>
      <c r="N49" s="85">
        <f t="shared" si="85"/>
        <v>0</v>
      </c>
      <c r="O49" s="86">
        <f t="shared" si="86"/>
        <v>49.6</v>
      </c>
      <c r="P49" s="85">
        <f t="shared" si="87"/>
        <v>0</v>
      </c>
      <c r="Q49" s="86" t="e">
        <f t="shared" si="48"/>
        <v>#DIV/0!</v>
      </c>
      <c r="R49" s="86" t="e">
        <f t="shared" si="88"/>
        <v>#DIV/0!</v>
      </c>
      <c r="S49" s="86" t="e">
        <f t="shared" si="89"/>
        <v>#DIV/0!</v>
      </c>
      <c r="T49" s="86" t="e">
        <f t="shared" si="90"/>
        <v>#DIV/0!</v>
      </c>
      <c r="U49" s="84" t="str">
        <f t="shared" si="22"/>
        <v xml:space="preserve"> </v>
      </c>
      <c r="V49" s="85" t="str">
        <f t="shared" si="23"/>
        <v xml:space="preserve"> </v>
      </c>
      <c r="W49" s="83"/>
      <c r="X49" s="83"/>
      <c r="Y49" s="87">
        <f t="shared" si="91"/>
        <v>0</v>
      </c>
      <c r="Z49" s="87">
        <f t="shared" si="92"/>
        <v>0</v>
      </c>
      <c r="AA49" s="86" t="e">
        <f t="shared" si="93"/>
        <v>#VALUE!</v>
      </c>
      <c r="AB49" s="88">
        <v>2.5</v>
      </c>
      <c r="AC49" s="89" t="str">
        <f t="shared" si="26"/>
        <v xml:space="preserve"> </v>
      </c>
      <c r="AD49" s="90" t="str">
        <f t="shared" si="94"/>
        <v xml:space="preserve"> </v>
      </c>
      <c r="AE49" s="52">
        <v>15</v>
      </c>
      <c r="AF49" s="86" t="e">
        <f t="shared" si="95"/>
        <v>#VALUE!</v>
      </c>
      <c r="AG49" s="91" t="str">
        <f t="shared" si="28"/>
        <v xml:space="preserve"> </v>
      </c>
      <c r="AH49" s="92"/>
      <c r="AI49" s="93" t="str">
        <f t="shared" si="29"/>
        <v xml:space="preserve"> </v>
      </c>
      <c r="AJ49" s="93" t="str">
        <f t="shared" si="96"/>
        <v xml:space="preserve"> </v>
      </c>
      <c r="AK49" s="94" t="str">
        <f t="shared" si="31"/>
        <v xml:space="preserve"> </v>
      </c>
      <c r="AL49" s="95" t="str">
        <f t="shared" si="97"/>
        <v xml:space="preserve"> </v>
      </c>
      <c r="AM49" s="51">
        <v>120</v>
      </c>
      <c r="AN49" s="96" t="e">
        <f t="shared" si="52"/>
        <v>#VALUE!</v>
      </c>
      <c r="AO49" s="92"/>
      <c r="AP49" s="97" t="str">
        <f t="shared" si="34"/>
        <v xml:space="preserve"> </v>
      </c>
      <c r="AQ49" s="94" t="str">
        <f t="shared" si="35"/>
        <v xml:space="preserve"> </v>
      </c>
      <c r="AR49" s="98">
        <v>0</v>
      </c>
      <c r="AS49" s="105"/>
      <c r="AT49" s="100">
        <f t="shared" si="68"/>
        <v>0</v>
      </c>
      <c r="AU49" s="93" t="str">
        <f t="shared" si="38"/>
        <v xml:space="preserve"> </v>
      </c>
      <c r="AV49" s="94" t="str">
        <f t="shared" si="39"/>
        <v xml:space="preserve"> </v>
      </c>
      <c r="AW49" s="87" t="e">
        <f t="shared" si="98"/>
        <v>#VALUE!</v>
      </c>
      <c r="AX49" s="99"/>
      <c r="AY49" s="101" t="str">
        <f t="shared" si="41"/>
        <v xml:space="preserve"> </v>
      </c>
      <c r="AZ49" s="94" t="str">
        <f t="shared" si="42"/>
        <v xml:space="preserve"> </v>
      </c>
      <c r="BA49" s="102" t="str">
        <f t="shared" si="43"/>
        <v xml:space="preserve"> </v>
      </c>
      <c r="BB49" s="103" t="str">
        <f t="shared" si="44"/>
        <v xml:space="preserve"> </v>
      </c>
      <c r="BC49" s="104" t="str">
        <f t="shared" si="45"/>
        <v xml:space="preserve"> </v>
      </c>
      <c r="BD49" s="104" t="str">
        <f t="shared" si="99"/>
        <v xml:space="preserve"> </v>
      </c>
      <c r="BE49" s="104" t="str">
        <f>IFERROR(AP49+AY49," ")</f>
        <v xml:space="preserve"> </v>
      </c>
      <c r="BF49" s="104" t="str">
        <f t="shared" si="51"/>
        <v xml:space="preserve"> </v>
      </c>
    </row>
    <row r="50" spans="1:58" x14ac:dyDescent="0.2">
      <c r="A50" s="50">
        <v>46</v>
      </c>
      <c r="B50" s="79"/>
      <c r="C50" s="79"/>
      <c r="D50" s="80" t="s">
        <v>112</v>
      </c>
      <c r="E50" s="81"/>
      <c r="F50" s="82">
        <f t="shared" si="83"/>
        <v>0</v>
      </c>
      <c r="G50" s="83"/>
      <c r="H50" s="83"/>
      <c r="I50" s="83"/>
      <c r="J50" s="83"/>
      <c r="K50" s="83"/>
      <c r="L50" s="83"/>
      <c r="M50" s="84">
        <f t="shared" si="84"/>
        <v>0</v>
      </c>
      <c r="N50" s="85">
        <f t="shared" si="85"/>
        <v>0</v>
      </c>
      <c r="O50" s="86">
        <f t="shared" si="86"/>
        <v>49.6</v>
      </c>
      <c r="P50" s="85">
        <f t="shared" si="87"/>
        <v>0</v>
      </c>
      <c r="Q50" s="86" t="e">
        <f t="shared" si="48"/>
        <v>#DIV/0!</v>
      </c>
      <c r="R50" s="86" t="e">
        <f t="shared" si="88"/>
        <v>#DIV/0!</v>
      </c>
      <c r="S50" s="86" t="e">
        <f t="shared" si="89"/>
        <v>#DIV/0!</v>
      </c>
      <c r="T50" s="86" t="e">
        <f t="shared" si="90"/>
        <v>#DIV/0!</v>
      </c>
      <c r="U50" s="84" t="str">
        <f t="shared" si="22"/>
        <v xml:space="preserve"> </v>
      </c>
      <c r="V50" s="85" t="str">
        <f t="shared" si="23"/>
        <v xml:space="preserve"> </v>
      </c>
      <c r="W50" s="83"/>
      <c r="X50" s="83"/>
      <c r="Y50" s="87">
        <f t="shared" si="91"/>
        <v>0</v>
      </c>
      <c r="Z50" s="87">
        <f t="shared" si="92"/>
        <v>0</v>
      </c>
      <c r="AA50" s="86" t="e">
        <f t="shared" si="93"/>
        <v>#VALUE!</v>
      </c>
      <c r="AB50" s="88">
        <v>5.5</v>
      </c>
      <c r="AC50" s="89" t="str">
        <f t="shared" si="26"/>
        <v xml:space="preserve"> </v>
      </c>
      <c r="AD50" s="90" t="str">
        <f t="shared" si="94"/>
        <v xml:space="preserve"> </v>
      </c>
      <c r="AE50" s="52">
        <v>15</v>
      </c>
      <c r="AF50" s="86" t="e">
        <f t="shared" si="95"/>
        <v>#VALUE!</v>
      </c>
      <c r="AG50" s="91" t="str">
        <f t="shared" si="28"/>
        <v xml:space="preserve"> </v>
      </c>
      <c r="AH50" s="92"/>
      <c r="AI50" s="93" t="str">
        <f t="shared" si="29"/>
        <v xml:space="preserve"> </v>
      </c>
      <c r="AJ50" s="93" t="str">
        <f t="shared" si="96"/>
        <v xml:space="preserve"> </v>
      </c>
      <c r="AK50" s="94" t="str">
        <f t="shared" si="31"/>
        <v xml:space="preserve"> </v>
      </c>
      <c r="AL50" s="95" t="str">
        <f t="shared" si="97"/>
        <v xml:space="preserve"> </v>
      </c>
      <c r="AM50" s="51">
        <v>150</v>
      </c>
      <c r="AN50" s="96" t="e">
        <f t="shared" si="52"/>
        <v>#VALUE!</v>
      </c>
      <c r="AO50" s="92"/>
      <c r="AP50" s="97" t="str">
        <f t="shared" si="34"/>
        <v xml:space="preserve"> </v>
      </c>
      <c r="AQ50" s="94" t="str">
        <f t="shared" si="35"/>
        <v xml:space="preserve"> </v>
      </c>
      <c r="AR50" s="98" t="str">
        <f t="shared" ref="AR50:AR64" si="100">AD50</f>
        <v xml:space="preserve"> </v>
      </c>
      <c r="AS50" s="99"/>
      <c r="AT50" s="100" t="str">
        <f>IFERROR((AR50*AS50)/60," ")</f>
        <v xml:space="preserve"> </v>
      </c>
      <c r="AU50" s="93" t="str">
        <f t="shared" si="38"/>
        <v xml:space="preserve"> </v>
      </c>
      <c r="AV50" s="94" t="str">
        <f t="shared" si="39"/>
        <v xml:space="preserve"> </v>
      </c>
      <c r="AW50" s="87" t="e">
        <f t="shared" si="98"/>
        <v>#VALUE!</v>
      </c>
      <c r="AX50" s="99"/>
      <c r="AY50" s="101" t="str">
        <f t="shared" si="41"/>
        <v xml:space="preserve"> </v>
      </c>
      <c r="AZ50" s="94" t="str">
        <f t="shared" si="42"/>
        <v xml:space="preserve"> </v>
      </c>
      <c r="BA50" s="102" t="str">
        <f t="shared" si="43"/>
        <v xml:space="preserve"> </v>
      </c>
      <c r="BB50" s="103" t="str">
        <f t="shared" si="44"/>
        <v xml:space="preserve"> </v>
      </c>
      <c r="BC50" s="104" t="str">
        <f t="shared" si="45"/>
        <v xml:space="preserve"> </v>
      </c>
      <c r="BD50" s="104" t="str">
        <f t="shared" si="99"/>
        <v xml:space="preserve"> </v>
      </c>
      <c r="BE50" s="104" t="str">
        <f t="shared" ref="BE50:BE63" si="101">IFERROR(AP50+AU50+AY50," ")</f>
        <v xml:space="preserve"> </v>
      </c>
      <c r="BF50" s="104" t="str">
        <f t="shared" si="51"/>
        <v xml:space="preserve"> </v>
      </c>
    </row>
    <row r="51" spans="1:58" x14ac:dyDescent="0.2">
      <c r="A51" s="50">
        <v>47</v>
      </c>
      <c r="B51" s="79"/>
      <c r="C51" s="79"/>
      <c r="D51" s="80" t="s">
        <v>112</v>
      </c>
      <c r="E51" s="81"/>
      <c r="F51" s="82">
        <f t="shared" si="83"/>
        <v>0</v>
      </c>
      <c r="G51" s="83"/>
      <c r="H51" s="83"/>
      <c r="I51" s="83"/>
      <c r="J51" s="83"/>
      <c r="K51" s="83"/>
      <c r="L51" s="83"/>
      <c r="M51" s="84">
        <f t="shared" si="84"/>
        <v>0</v>
      </c>
      <c r="N51" s="85">
        <f t="shared" si="85"/>
        <v>0</v>
      </c>
      <c r="O51" s="86">
        <f t="shared" si="86"/>
        <v>49.6</v>
      </c>
      <c r="P51" s="85">
        <f t="shared" si="87"/>
        <v>0</v>
      </c>
      <c r="Q51" s="86" t="e">
        <f t="shared" si="48"/>
        <v>#DIV/0!</v>
      </c>
      <c r="R51" s="86" t="e">
        <f t="shared" si="88"/>
        <v>#DIV/0!</v>
      </c>
      <c r="S51" s="86" t="e">
        <f t="shared" si="89"/>
        <v>#DIV/0!</v>
      </c>
      <c r="T51" s="86" t="e">
        <f t="shared" si="90"/>
        <v>#DIV/0!</v>
      </c>
      <c r="U51" s="84" t="str">
        <f t="shared" si="22"/>
        <v xml:space="preserve"> </v>
      </c>
      <c r="V51" s="85" t="str">
        <f t="shared" si="23"/>
        <v xml:space="preserve"> </v>
      </c>
      <c r="W51" s="83"/>
      <c r="X51" s="83"/>
      <c r="Y51" s="87">
        <f t="shared" si="91"/>
        <v>0</v>
      </c>
      <c r="Z51" s="87">
        <f t="shared" si="92"/>
        <v>0</v>
      </c>
      <c r="AA51" s="86" t="e">
        <f t="shared" si="93"/>
        <v>#VALUE!</v>
      </c>
      <c r="AB51" s="88">
        <v>5.5</v>
      </c>
      <c r="AC51" s="89" t="str">
        <f t="shared" si="26"/>
        <v xml:space="preserve"> </v>
      </c>
      <c r="AD51" s="90" t="str">
        <f t="shared" si="94"/>
        <v xml:space="preserve"> </v>
      </c>
      <c r="AE51" s="52">
        <v>15</v>
      </c>
      <c r="AF51" s="86" t="e">
        <f t="shared" si="95"/>
        <v>#VALUE!</v>
      </c>
      <c r="AG51" s="91" t="str">
        <f t="shared" si="28"/>
        <v xml:space="preserve"> </v>
      </c>
      <c r="AH51" s="92"/>
      <c r="AI51" s="93" t="str">
        <f t="shared" si="29"/>
        <v xml:space="preserve"> </v>
      </c>
      <c r="AJ51" s="93" t="str">
        <f t="shared" si="96"/>
        <v xml:space="preserve"> </v>
      </c>
      <c r="AK51" s="94" t="str">
        <f t="shared" si="31"/>
        <v xml:space="preserve"> </v>
      </c>
      <c r="AL51" s="95" t="str">
        <f t="shared" si="97"/>
        <v xml:space="preserve"> </v>
      </c>
      <c r="AM51" s="51">
        <v>150</v>
      </c>
      <c r="AN51" s="96" t="e">
        <f t="shared" si="52"/>
        <v>#VALUE!</v>
      </c>
      <c r="AO51" s="92"/>
      <c r="AP51" s="97" t="str">
        <f t="shared" si="34"/>
        <v xml:space="preserve"> </v>
      </c>
      <c r="AQ51" s="94" t="str">
        <f t="shared" si="35"/>
        <v xml:space="preserve"> </v>
      </c>
      <c r="AR51" s="98" t="str">
        <f t="shared" si="100"/>
        <v xml:space="preserve"> </v>
      </c>
      <c r="AS51" s="99"/>
      <c r="AT51" s="100" t="str">
        <f t="shared" ref="AT51:AT64" si="102">IFERROR((AR51*AS51)/60," ")</f>
        <v xml:space="preserve"> </v>
      </c>
      <c r="AU51" s="93" t="str">
        <f t="shared" si="38"/>
        <v xml:space="preserve"> </v>
      </c>
      <c r="AV51" s="94" t="str">
        <f t="shared" si="39"/>
        <v xml:space="preserve"> </v>
      </c>
      <c r="AW51" s="87" t="e">
        <f t="shared" si="98"/>
        <v>#VALUE!</v>
      </c>
      <c r="AX51" s="99"/>
      <c r="AY51" s="101" t="str">
        <f t="shared" si="41"/>
        <v xml:space="preserve"> </v>
      </c>
      <c r="AZ51" s="94" t="str">
        <f t="shared" si="42"/>
        <v xml:space="preserve"> </v>
      </c>
      <c r="BA51" s="102" t="str">
        <f t="shared" si="43"/>
        <v xml:space="preserve"> </v>
      </c>
      <c r="BB51" s="103" t="str">
        <f t="shared" si="44"/>
        <v xml:space="preserve"> </v>
      </c>
      <c r="BC51" s="104" t="str">
        <f t="shared" si="45"/>
        <v xml:space="preserve"> </v>
      </c>
      <c r="BD51" s="104" t="str">
        <f t="shared" si="99"/>
        <v xml:space="preserve"> </v>
      </c>
      <c r="BE51" s="104" t="str">
        <f t="shared" si="101"/>
        <v xml:space="preserve"> </v>
      </c>
      <c r="BF51" s="104" t="str">
        <f t="shared" si="51"/>
        <v xml:space="preserve"> </v>
      </c>
    </row>
    <row r="52" spans="1:58" x14ac:dyDescent="0.2">
      <c r="A52" s="50">
        <v>48</v>
      </c>
      <c r="B52" s="79"/>
      <c r="C52" s="79"/>
      <c r="D52" s="80" t="s">
        <v>112</v>
      </c>
      <c r="E52" s="81"/>
      <c r="F52" s="82">
        <f t="shared" si="83"/>
        <v>0</v>
      </c>
      <c r="G52" s="83"/>
      <c r="H52" s="83"/>
      <c r="I52" s="83"/>
      <c r="J52" s="83"/>
      <c r="K52" s="83"/>
      <c r="L52" s="83"/>
      <c r="M52" s="84">
        <f t="shared" si="84"/>
        <v>0</v>
      </c>
      <c r="N52" s="85">
        <f t="shared" si="85"/>
        <v>0</v>
      </c>
      <c r="O52" s="86">
        <f t="shared" si="86"/>
        <v>49.6</v>
      </c>
      <c r="P52" s="85">
        <f t="shared" si="87"/>
        <v>0</v>
      </c>
      <c r="Q52" s="86" t="e">
        <f t="shared" si="48"/>
        <v>#DIV/0!</v>
      </c>
      <c r="R52" s="86" t="e">
        <f t="shared" si="88"/>
        <v>#DIV/0!</v>
      </c>
      <c r="S52" s="86" t="e">
        <f t="shared" si="89"/>
        <v>#DIV/0!</v>
      </c>
      <c r="T52" s="86" t="e">
        <f t="shared" si="90"/>
        <v>#DIV/0!</v>
      </c>
      <c r="U52" s="84" t="str">
        <f t="shared" si="22"/>
        <v xml:space="preserve"> </v>
      </c>
      <c r="V52" s="85" t="str">
        <f t="shared" si="23"/>
        <v xml:space="preserve"> </v>
      </c>
      <c r="W52" s="83"/>
      <c r="X52" s="83"/>
      <c r="Y52" s="87">
        <f t="shared" si="91"/>
        <v>0</v>
      </c>
      <c r="Z52" s="87">
        <f t="shared" si="92"/>
        <v>0</v>
      </c>
      <c r="AA52" s="86" t="e">
        <f t="shared" si="93"/>
        <v>#VALUE!</v>
      </c>
      <c r="AB52" s="88">
        <v>5.5</v>
      </c>
      <c r="AC52" s="89" t="str">
        <f t="shared" si="26"/>
        <v xml:space="preserve"> </v>
      </c>
      <c r="AD52" s="90" t="str">
        <f t="shared" si="94"/>
        <v xml:space="preserve"> </v>
      </c>
      <c r="AE52" s="52">
        <v>15</v>
      </c>
      <c r="AF52" s="86" t="e">
        <f t="shared" si="95"/>
        <v>#VALUE!</v>
      </c>
      <c r="AG52" s="91" t="str">
        <f t="shared" si="28"/>
        <v xml:space="preserve"> </v>
      </c>
      <c r="AH52" s="92"/>
      <c r="AI52" s="93" t="str">
        <f t="shared" si="29"/>
        <v xml:space="preserve"> </v>
      </c>
      <c r="AJ52" s="93" t="str">
        <f t="shared" si="96"/>
        <v xml:space="preserve"> </v>
      </c>
      <c r="AK52" s="94" t="str">
        <f t="shared" si="31"/>
        <v xml:space="preserve"> </v>
      </c>
      <c r="AL52" s="95" t="str">
        <f t="shared" si="97"/>
        <v xml:space="preserve"> </v>
      </c>
      <c r="AM52" s="51">
        <v>150</v>
      </c>
      <c r="AN52" s="96" t="e">
        <f t="shared" si="52"/>
        <v>#VALUE!</v>
      </c>
      <c r="AO52" s="92"/>
      <c r="AP52" s="97" t="str">
        <f t="shared" si="34"/>
        <v xml:space="preserve"> </v>
      </c>
      <c r="AQ52" s="94" t="str">
        <f t="shared" si="35"/>
        <v xml:space="preserve"> </v>
      </c>
      <c r="AR52" s="98" t="str">
        <f t="shared" si="100"/>
        <v xml:space="preserve"> </v>
      </c>
      <c r="AS52" s="99"/>
      <c r="AT52" s="100" t="str">
        <f t="shared" si="102"/>
        <v xml:space="preserve"> </v>
      </c>
      <c r="AU52" s="93" t="str">
        <f t="shared" si="38"/>
        <v xml:space="preserve"> </v>
      </c>
      <c r="AV52" s="94" t="str">
        <f t="shared" si="39"/>
        <v xml:space="preserve"> </v>
      </c>
      <c r="AW52" s="87" t="e">
        <f t="shared" si="98"/>
        <v>#VALUE!</v>
      </c>
      <c r="AX52" s="99"/>
      <c r="AY52" s="101" t="str">
        <f t="shared" si="41"/>
        <v xml:space="preserve"> </v>
      </c>
      <c r="AZ52" s="94" t="str">
        <f t="shared" si="42"/>
        <v xml:space="preserve"> </v>
      </c>
      <c r="BA52" s="102" t="str">
        <f t="shared" si="43"/>
        <v xml:space="preserve"> </v>
      </c>
      <c r="BB52" s="103" t="str">
        <f t="shared" si="44"/>
        <v xml:space="preserve"> </v>
      </c>
      <c r="BC52" s="104" t="str">
        <f t="shared" si="45"/>
        <v xml:space="preserve"> </v>
      </c>
      <c r="BD52" s="104" t="str">
        <f t="shared" si="99"/>
        <v xml:space="preserve"> </v>
      </c>
      <c r="BE52" s="104" t="str">
        <f t="shared" si="101"/>
        <v xml:space="preserve"> </v>
      </c>
      <c r="BF52" s="104" t="str">
        <f t="shared" si="51"/>
        <v xml:space="preserve"> </v>
      </c>
    </row>
    <row r="53" spans="1:58" x14ac:dyDescent="0.2">
      <c r="A53" s="50">
        <v>49</v>
      </c>
      <c r="B53" s="79"/>
      <c r="C53" s="79"/>
      <c r="D53" s="80" t="s">
        <v>112</v>
      </c>
      <c r="E53" s="81"/>
      <c r="F53" s="82">
        <f t="shared" si="83"/>
        <v>0</v>
      </c>
      <c r="G53" s="83"/>
      <c r="H53" s="83"/>
      <c r="I53" s="83"/>
      <c r="J53" s="83"/>
      <c r="K53" s="83"/>
      <c r="L53" s="83"/>
      <c r="M53" s="84">
        <f t="shared" si="84"/>
        <v>0</v>
      </c>
      <c r="N53" s="85">
        <f t="shared" si="85"/>
        <v>0</v>
      </c>
      <c r="O53" s="86">
        <f t="shared" si="86"/>
        <v>49.6</v>
      </c>
      <c r="P53" s="85">
        <f t="shared" si="87"/>
        <v>0</v>
      </c>
      <c r="Q53" s="86" t="e">
        <f t="shared" si="48"/>
        <v>#DIV/0!</v>
      </c>
      <c r="R53" s="86" t="e">
        <f t="shared" si="88"/>
        <v>#DIV/0!</v>
      </c>
      <c r="S53" s="86" t="e">
        <f t="shared" si="89"/>
        <v>#DIV/0!</v>
      </c>
      <c r="T53" s="86" t="e">
        <f t="shared" si="90"/>
        <v>#DIV/0!</v>
      </c>
      <c r="U53" s="84" t="str">
        <f t="shared" si="22"/>
        <v xml:space="preserve"> </v>
      </c>
      <c r="V53" s="85" t="str">
        <f t="shared" si="23"/>
        <v xml:space="preserve"> </v>
      </c>
      <c r="W53" s="83"/>
      <c r="X53" s="83"/>
      <c r="Y53" s="87">
        <f t="shared" si="91"/>
        <v>0</v>
      </c>
      <c r="Z53" s="87">
        <f t="shared" si="92"/>
        <v>0</v>
      </c>
      <c r="AA53" s="86" t="e">
        <f t="shared" si="93"/>
        <v>#VALUE!</v>
      </c>
      <c r="AB53" s="88">
        <v>5.5</v>
      </c>
      <c r="AC53" s="89" t="str">
        <f t="shared" si="26"/>
        <v xml:space="preserve"> </v>
      </c>
      <c r="AD53" s="90" t="str">
        <f t="shared" si="94"/>
        <v xml:space="preserve"> </v>
      </c>
      <c r="AE53" s="52">
        <v>15</v>
      </c>
      <c r="AF53" s="86" t="e">
        <f t="shared" si="95"/>
        <v>#VALUE!</v>
      </c>
      <c r="AG53" s="91" t="str">
        <f t="shared" si="28"/>
        <v xml:space="preserve"> </v>
      </c>
      <c r="AH53" s="92"/>
      <c r="AI53" s="93" t="str">
        <f t="shared" si="29"/>
        <v xml:space="preserve"> </v>
      </c>
      <c r="AJ53" s="93" t="str">
        <f t="shared" si="96"/>
        <v xml:space="preserve"> </v>
      </c>
      <c r="AK53" s="94" t="str">
        <f t="shared" si="31"/>
        <v xml:space="preserve"> </v>
      </c>
      <c r="AL53" s="95" t="str">
        <f t="shared" si="97"/>
        <v xml:space="preserve"> </v>
      </c>
      <c r="AM53" s="51">
        <v>150</v>
      </c>
      <c r="AN53" s="96" t="e">
        <f t="shared" ref="AN53:AN93" si="103">AL53*AM53/60</f>
        <v>#VALUE!</v>
      </c>
      <c r="AO53" s="92"/>
      <c r="AP53" s="97" t="str">
        <f t="shared" si="34"/>
        <v xml:space="preserve"> </v>
      </c>
      <c r="AQ53" s="94" t="str">
        <f t="shared" si="35"/>
        <v xml:space="preserve"> </v>
      </c>
      <c r="AR53" s="98" t="str">
        <f t="shared" si="100"/>
        <v xml:space="preserve"> </v>
      </c>
      <c r="AS53" s="99"/>
      <c r="AT53" s="100" t="str">
        <f t="shared" si="102"/>
        <v xml:space="preserve"> </v>
      </c>
      <c r="AU53" s="93" t="str">
        <f t="shared" si="38"/>
        <v xml:space="preserve"> </v>
      </c>
      <c r="AV53" s="94" t="str">
        <f t="shared" si="39"/>
        <v xml:space="preserve"> </v>
      </c>
      <c r="AW53" s="87" t="e">
        <f t="shared" si="98"/>
        <v>#VALUE!</v>
      </c>
      <c r="AX53" s="99"/>
      <c r="AY53" s="101" t="str">
        <f t="shared" si="41"/>
        <v xml:space="preserve"> </v>
      </c>
      <c r="AZ53" s="94" t="str">
        <f t="shared" si="42"/>
        <v xml:space="preserve"> </v>
      </c>
      <c r="BA53" s="102" t="str">
        <f t="shared" si="43"/>
        <v xml:space="preserve"> </v>
      </c>
      <c r="BB53" s="103" t="str">
        <f t="shared" si="44"/>
        <v xml:space="preserve"> </v>
      </c>
      <c r="BC53" s="104" t="str">
        <f t="shared" si="45"/>
        <v xml:space="preserve"> </v>
      </c>
      <c r="BD53" s="104" t="str">
        <f t="shared" si="99"/>
        <v xml:space="preserve"> </v>
      </c>
      <c r="BE53" s="104" t="str">
        <f t="shared" si="101"/>
        <v xml:space="preserve"> </v>
      </c>
      <c r="BF53" s="104" t="str">
        <f t="shared" si="51"/>
        <v xml:space="preserve"> </v>
      </c>
    </row>
    <row r="54" spans="1:58" x14ac:dyDescent="0.2">
      <c r="A54" s="50">
        <v>50</v>
      </c>
      <c r="B54" s="79"/>
      <c r="C54" s="79"/>
      <c r="D54" s="80" t="s">
        <v>112</v>
      </c>
      <c r="E54" s="81"/>
      <c r="F54" s="82">
        <f t="shared" si="83"/>
        <v>0</v>
      </c>
      <c r="G54" s="83"/>
      <c r="H54" s="83"/>
      <c r="I54" s="83"/>
      <c r="J54" s="83"/>
      <c r="K54" s="83"/>
      <c r="L54" s="83"/>
      <c r="M54" s="84">
        <f t="shared" ref="M54:M56" si="104">SUM(G54:L54)</f>
        <v>0</v>
      </c>
      <c r="N54" s="85">
        <f t="shared" si="85"/>
        <v>0</v>
      </c>
      <c r="O54" s="86">
        <f t="shared" si="86"/>
        <v>49.6</v>
      </c>
      <c r="P54" s="85">
        <f t="shared" ref="P54:P56" si="105">O54*E54</f>
        <v>0</v>
      </c>
      <c r="Q54" s="86" t="e">
        <f t="shared" si="48"/>
        <v>#DIV/0!</v>
      </c>
      <c r="R54" s="86" t="e">
        <f t="shared" ref="R54:R56" si="106">M54+Q54</f>
        <v>#DIV/0!</v>
      </c>
      <c r="S54" s="86" t="e">
        <f t="shared" si="89"/>
        <v>#DIV/0!</v>
      </c>
      <c r="T54" s="86" t="e">
        <f t="shared" si="90"/>
        <v>#DIV/0!</v>
      </c>
      <c r="U54" s="84" t="str">
        <f t="shared" si="22"/>
        <v xml:space="preserve"> </v>
      </c>
      <c r="V54" s="85" t="str">
        <f t="shared" si="23"/>
        <v xml:space="preserve"> </v>
      </c>
      <c r="W54" s="83"/>
      <c r="X54" s="83"/>
      <c r="Y54" s="87">
        <f t="shared" ref="Y54:Y56" si="107">SUM(W54:X54)</f>
        <v>0</v>
      </c>
      <c r="Z54" s="87">
        <f t="shared" si="92"/>
        <v>0</v>
      </c>
      <c r="AA54" s="86" t="e">
        <f t="shared" ref="AA54:AA56" si="108">U54-Z54</f>
        <v>#VALUE!</v>
      </c>
      <c r="AB54" s="88">
        <v>5.5</v>
      </c>
      <c r="AC54" s="89" t="str">
        <f t="shared" si="26"/>
        <v xml:space="preserve"> </v>
      </c>
      <c r="AD54" s="90" t="str">
        <f t="shared" si="94"/>
        <v xml:space="preserve"> </v>
      </c>
      <c r="AE54" s="52">
        <v>15</v>
      </c>
      <c r="AF54" s="86" t="e">
        <f t="shared" ref="AF54:AF56" si="109">(AD54*AE54)/60</f>
        <v>#VALUE!</v>
      </c>
      <c r="AG54" s="91" t="str">
        <f t="shared" si="28"/>
        <v xml:space="preserve"> </v>
      </c>
      <c r="AH54" s="92"/>
      <c r="AI54" s="93" t="str">
        <f t="shared" si="29"/>
        <v xml:space="preserve"> </v>
      </c>
      <c r="AJ54" s="93" t="str">
        <f t="shared" ref="AJ54:AJ56" si="110">AD54</f>
        <v xml:space="preserve"> </v>
      </c>
      <c r="AK54" s="94" t="str">
        <f t="shared" si="31"/>
        <v xml:space="preserve"> </v>
      </c>
      <c r="AL54" s="95" t="str">
        <f t="shared" ref="AL54:AL56" si="111">AC54</f>
        <v xml:space="preserve"> </v>
      </c>
      <c r="AM54" s="51">
        <v>150</v>
      </c>
      <c r="AN54" s="96" t="e">
        <f t="shared" ref="AN54:AN56" si="112">AL54*AM54/60</f>
        <v>#VALUE!</v>
      </c>
      <c r="AO54" s="92"/>
      <c r="AP54" s="97" t="str">
        <f t="shared" si="34"/>
        <v xml:space="preserve"> </v>
      </c>
      <c r="AQ54" s="94" t="str">
        <f t="shared" si="35"/>
        <v xml:space="preserve"> </v>
      </c>
      <c r="AR54" s="98" t="str">
        <f t="shared" ref="AR54:AR56" si="113">AD54</f>
        <v xml:space="preserve"> </v>
      </c>
      <c r="AS54" s="99"/>
      <c r="AT54" s="100" t="str">
        <f t="shared" si="102"/>
        <v xml:space="preserve"> </v>
      </c>
      <c r="AU54" s="93" t="str">
        <f t="shared" si="38"/>
        <v xml:space="preserve"> </v>
      </c>
      <c r="AV54" s="94" t="str">
        <f t="shared" si="39"/>
        <v xml:space="preserve"> </v>
      </c>
      <c r="AW54" s="87" t="e">
        <f t="shared" ref="AW54:AW56" si="114">AB54*AC54 -(AG54+AN54+AT54)</f>
        <v>#VALUE!</v>
      </c>
      <c r="AX54" s="99"/>
      <c r="AY54" s="101" t="str">
        <f t="shared" si="41"/>
        <v xml:space="preserve"> </v>
      </c>
      <c r="AZ54" s="94" t="str">
        <f t="shared" si="42"/>
        <v xml:space="preserve"> </v>
      </c>
      <c r="BA54" s="102" t="str">
        <f t="shared" si="43"/>
        <v xml:space="preserve"> </v>
      </c>
      <c r="BB54" s="103" t="str">
        <f t="shared" si="44"/>
        <v xml:space="preserve"> </v>
      </c>
      <c r="BC54" s="104" t="str">
        <f t="shared" si="45"/>
        <v xml:space="preserve"> </v>
      </c>
      <c r="BD54" s="104" t="str">
        <f>IFERROR(AJ54," ")</f>
        <v xml:space="preserve"> </v>
      </c>
      <c r="BE54" s="104" t="str">
        <f t="shared" si="101"/>
        <v xml:space="preserve"> </v>
      </c>
      <c r="BF54" s="104" t="str">
        <f t="shared" ref="BF54:BF56" si="115">AC54</f>
        <v xml:space="preserve"> </v>
      </c>
    </row>
    <row r="55" spans="1:58" x14ac:dyDescent="0.2">
      <c r="A55" s="50">
        <v>51</v>
      </c>
      <c r="B55" s="79"/>
      <c r="C55" s="79"/>
      <c r="D55" s="80" t="s">
        <v>112</v>
      </c>
      <c r="E55" s="81"/>
      <c r="F55" s="82">
        <f t="shared" si="83"/>
        <v>0</v>
      </c>
      <c r="G55" s="83"/>
      <c r="H55" s="83"/>
      <c r="I55" s="83"/>
      <c r="J55" s="83"/>
      <c r="K55" s="83"/>
      <c r="L55" s="83"/>
      <c r="M55" s="84">
        <f t="shared" si="104"/>
        <v>0</v>
      </c>
      <c r="N55" s="85">
        <f t="shared" si="85"/>
        <v>0</v>
      </c>
      <c r="O55" s="86">
        <f t="shared" si="86"/>
        <v>49.6</v>
      </c>
      <c r="P55" s="85">
        <f t="shared" si="105"/>
        <v>0</v>
      </c>
      <c r="Q55" s="86" t="e">
        <f t="shared" si="48"/>
        <v>#DIV/0!</v>
      </c>
      <c r="R55" s="86" t="e">
        <f t="shared" si="106"/>
        <v>#DIV/0!</v>
      </c>
      <c r="S55" s="86" t="e">
        <f t="shared" si="89"/>
        <v>#DIV/0!</v>
      </c>
      <c r="T55" s="86" t="e">
        <f t="shared" si="90"/>
        <v>#DIV/0!</v>
      </c>
      <c r="U55" s="84" t="str">
        <f t="shared" si="22"/>
        <v xml:space="preserve"> </v>
      </c>
      <c r="V55" s="85" t="str">
        <f t="shared" si="23"/>
        <v xml:space="preserve"> </v>
      </c>
      <c r="W55" s="83"/>
      <c r="X55" s="83"/>
      <c r="Y55" s="87">
        <f t="shared" si="107"/>
        <v>0</v>
      </c>
      <c r="Z55" s="87">
        <f t="shared" si="92"/>
        <v>0</v>
      </c>
      <c r="AA55" s="86" t="e">
        <f t="shared" si="108"/>
        <v>#VALUE!</v>
      </c>
      <c r="AB55" s="88">
        <v>5.5</v>
      </c>
      <c r="AC55" s="89" t="str">
        <f t="shared" si="26"/>
        <v xml:space="preserve"> </v>
      </c>
      <c r="AD55" s="90" t="str">
        <f t="shared" si="94"/>
        <v xml:space="preserve"> </v>
      </c>
      <c r="AE55" s="52">
        <v>15</v>
      </c>
      <c r="AF55" s="86" t="e">
        <f t="shared" si="109"/>
        <v>#VALUE!</v>
      </c>
      <c r="AG55" s="91" t="str">
        <f t="shared" si="28"/>
        <v xml:space="preserve"> </v>
      </c>
      <c r="AH55" s="92"/>
      <c r="AI55" s="93" t="str">
        <f t="shared" si="29"/>
        <v xml:space="preserve"> </v>
      </c>
      <c r="AJ55" s="93" t="str">
        <f t="shared" si="110"/>
        <v xml:space="preserve"> </v>
      </c>
      <c r="AK55" s="94" t="str">
        <f t="shared" si="31"/>
        <v xml:space="preserve"> </v>
      </c>
      <c r="AL55" s="95" t="str">
        <f t="shared" si="111"/>
        <v xml:space="preserve"> </v>
      </c>
      <c r="AM55" s="51">
        <v>150</v>
      </c>
      <c r="AN55" s="96" t="e">
        <f t="shared" si="112"/>
        <v>#VALUE!</v>
      </c>
      <c r="AO55" s="92"/>
      <c r="AP55" s="97" t="str">
        <f t="shared" si="34"/>
        <v xml:space="preserve"> </v>
      </c>
      <c r="AQ55" s="94" t="str">
        <f t="shared" si="35"/>
        <v xml:space="preserve"> </v>
      </c>
      <c r="AR55" s="98" t="str">
        <f t="shared" si="113"/>
        <v xml:space="preserve"> </v>
      </c>
      <c r="AS55" s="99"/>
      <c r="AT55" s="100" t="str">
        <f t="shared" si="102"/>
        <v xml:space="preserve"> </v>
      </c>
      <c r="AU55" s="93" t="str">
        <f t="shared" si="38"/>
        <v xml:space="preserve"> </v>
      </c>
      <c r="AV55" s="94" t="str">
        <f t="shared" si="39"/>
        <v xml:space="preserve"> </v>
      </c>
      <c r="AW55" s="87" t="e">
        <f t="shared" si="114"/>
        <v>#VALUE!</v>
      </c>
      <c r="AX55" s="99"/>
      <c r="AY55" s="101" t="str">
        <f t="shared" si="41"/>
        <v xml:space="preserve"> </v>
      </c>
      <c r="AZ55" s="94" t="str">
        <f t="shared" si="42"/>
        <v xml:space="preserve"> </v>
      </c>
      <c r="BA55" s="102" t="str">
        <f t="shared" si="43"/>
        <v xml:space="preserve"> </v>
      </c>
      <c r="BB55" s="103" t="str">
        <f t="shared" si="44"/>
        <v xml:space="preserve"> </v>
      </c>
      <c r="BC55" s="104" t="str">
        <f t="shared" si="45"/>
        <v xml:space="preserve"> </v>
      </c>
      <c r="BD55" s="104" t="str">
        <f t="shared" ref="BD55:BD118" si="116">IFERROR(AJ55," ")</f>
        <v xml:space="preserve"> </v>
      </c>
      <c r="BE55" s="104" t="str">
        <f t="shared" si="101"/>
        <v xml:space="preserve"> </v>
      </c>
      <c r="BF55" s="104" t="str">
        <f t="shared" si="115"/>
        <v xml:space="preserve"> </v>
      </c>
    </row>
    <row r="56" spans="1:58" x14ac:dyDescent="0.2">
      <c r="A56" s="50">
        <v>52</v>
      </c>
      <c r="B56" s="79"/>
      <c r="C56" s="79"/>
      <c r="D56" s="80" t="s">
        <v>112</v>
      </c>
      <c r="E56" s="81"/>
      <c r="F56" s="82">
        <f t="shared" si="83"/>
        <v>0</v>
      </c>
      <c r="G56" s="83"/>
      <c r="H56" s="83"/>
      <c r="I56" s="83"/>
      <c r="J56" s="83"/>
      <c r="K56" s="83"/>
      <c r="L56" s="83"/>
      <c r="M56" s="84">
        <f t="shared" si="104"/>
        <v>0</v>
      </c>
      <c r="N56" s="85">
        <f t="shared" si="85"/>
        <v>0</v>
      </c>
      <c r="O56" s="86">
        <f t="shared" si="86"/>
        <v>49.6</v>
      </c>
      <c r="P56" s="85">
        <f t="shared" si="105"/>
        <v>0</v>
      </c>
      <c r="Q56" s="86" t="e">
        <f t="shared" si="48"/>
        <v>#DIV/0!</v>
      </c>
      <c r="R56" s="86" t="e">
        <f t="shared" si="106"/>
        <v>#DIV/0!</v>
      </c>
      <c r="S56" s="86" t="e">
        <f t="shared" si="89"/>
        <v>#DIV/0!</v>
      </c>
      <c r="T56" s="86" t="e">
        <f t="shared" si="90"/>
        <v>#DIV/0!</v>
      </c>
      <c r="U56" s="84" t="str">
        <f t="shared" si="22"/>
        <v xml:space="preserve"> </v>
      </c>
      <c r="V56" s="85" t="str">
        <f t="shared" si="23"/>
        <v xml:space="preserve"> </v>
      </c>
      <c r="W56" s="83"/>
      <c r="X56" s="83"/>
      <c r="Y56" s="87">
        <f t="shared" si="107"/>
        <v>0</v>
      </c>
      <c r="Z56" s="87">
        <f t="shared" si="92"/>
        <v>0</v>
      </c>
      <c r="AA56" s="86" t="e">
        <f t="shared" si="108"/>
        <v>#VALUE!</v>
      </c>
      <c r="AB56" s="88">
        <v>5.5</v>
      </c>
      <c r="AC56" s="89" t="str">
        <f t="shared" si="26"/>
        <v xml:space="preserve"> </v>
      </c>
      <c r="AD56" s="90" t="str">
        <f t="shared" si="94"/>
        <v xml:space="preserve"> </v>
      </c>
      <c r="AE56" s="52">
        <v>15</v>
      </c>
      <c r="AF56" s="86" t="e">
        <f t="shared" si="109"/>
        <v>#VALUE!</v>
      </c>
      <c r="AG56" s="91" t="str">
        <f t="shared" si="28"/>
        <v xml:space="preserve"> </v>
      </c>
      <c r="AH56" s="92"/>
      <c r="AI56" s="93" t="str">
        <f t="shared" si="29"/>
        <v xml:space="preserve"> </v>
      </c>
      <c r="AJ56" s="93" t="str">
        <f t="shared" si="110"/>
        <v xml:space="preserve"> </v>
      </c>
      <c r="AK56" s="94" t="str">
        <f t="shared" si="31"/>
        <v xml:space="preserve"> </v>
      </c>
      <c r="AL56" s="95" t="str">
        <f t="shared" si="111"/>
        <v xml:space="preserve"> </v>
      </c>
      <c r="AM56" s="51">
        <v>150</v>
      </c>
      <c r="AN56" s="96" t="e">
        <f t="shared" si="112"/>
        <v>#VALUE!</v>
      </c>
      <c r="AO56" s="92"/>
      <c r="AP56" s="97" t="str">
        <f t="shared" si="34"/>
        <v xml:space="preserve"> </v>
      </c>
      <c r="AQ56" s="94" t="str">
        <f t="shared" si="35"/>
        <v xml:space="preserve"> </v>
      </c>
      <c r="AR56" s="98" t="str">
        <f t="shared" si="113"/>
        <v xml:space="preserve"> </v>
      </c>
      <c r="AS56" s="99"/>
      <c r="AT56" s="100" t="str">
        <f t="shared" si="102"/>
        <v xml:space="preserve"> </v>
      </c>
      <c r="AU56" s="93" t="str">
        <f t="shared" si="38"/>
        <v xml:space="preserve"> </v>
      </c>
      <c r="AV56" s="94" t="str">
        <f t="shared" si="39"/>
        <v xml:space="preserve"> </v>
      </c>
      <c r="AW56" s="87" t="e">
        <f t="shared" si="114"/>
        <v>#VALUE!</v>
      </c>
      <c r="AX56" s="99"/>
      <c r="AY56" s="101" t="str">
        <f t="shared" si="41"/>
        <v xml:space="preserve"> </v>
      </c>
      <c r="AZ56" s="94" t="str">
        <f t="shared" si="42"/>
        <v xml:space="preserve"> </v>
      </c>
      <c r="BA56" s="102" t="str">
        <f t="shared" si="43"/>
        <v xml:space="preserve"> </v>
      </c>
      <c r="BB56" s="103" t="str">
        <f t="shared" si="44"/>
        <v xml:space="preserve"> </v>
      </c>
      <c r="BC56" s="104" t="str">
        <f t="shared" si="45"/>
        <v xml:space="preserve"> </v>
      </c>
      <c r="BD56" s="104" t="str">
        <f t="shared" si="116"/>
        <v xml:space="preserve"> </v>
      </c>
      <c r="BE56" s="104" t="str">
        <f t="shared" si="101"/>
        <v xml:space="preserve"> </v>
      </c>
      <c r="BF56" s="104" t="str">
        <f t="shared" si="115"/>
        <v xml:space="preserve"> </v>
      </c>
    </row>
    <row r="57" spans="1:58" x14ac:dyDescent="0.2">
      <c r="A57" s="50">
        <v>53</v>
      </c>
      <c r="B57" s="79"/>
      <c r="C57" s="79"/>
      <c r="D57" s="80" t="s">
        <v>112</v>
      </c>
      <c r="E57" s="81"/>
      <c r="F57" s="82">
        <f t="shared" si="83"/>
        <v>0</v>
      </c>
      <c r="G57" s="83"/>
      <c r="H57" s="83"/>
      <c r="I57" s="83"/>
      <c r="J57" s="83"/>
      <c r="K57" s="83"/>
      <c r="L57" s="83"/>
      <c r="M57" s="84">
        <f t="shared" si="84"/>
        <v>0</v>
      </c>
      <c r="N57" s="85">
        <f t="shared" si="85"/>
        <v>0</v>
      </c>
      <c r="O57" s="86">
        <f t="shared" si="86"/>
        <v>49.6</v>
      </c>
      <c r="P57" s="85">
        <f t="shared" si="87"/>
        <v>0</v>
      </c>
      <c r="Q57" s="86" t="e">
        <f t="shared" si="48"/>
        <v>#DIV/0!</v>
      </c>
      <c r="R57" s="86" t="e">
        <f t="shared" si="88"/>
        <v>#DIV/0!</v>
      </c>
      <c r="S57" s="86" t="e">
        <f t="shared" si="89"/>
        <v>#DIV/0!</v>
      </c>
      <c r="T57" s="86" t="e">
        <f t="shared" si="90"/>
        <v>#DIV/0!</v>
      </c>
      <c r="U57" s="84" t="str">
        <f t="shared" si="22"/>
        <v xml:space="preserve"> </v>
      </c>
      <c r="V57" s="85" t="str">
        <f t="shared" si="23"/>
        <v xml:space="preserve"> </v>
      </c>
      <c r="W57" s="83"/>
      <c r="X57" s="83"/>
      <c r="Y57" s="87">
        <f t="shared" si="91"/>
        <v>0</v>
      </c>
      <c r="Z57" s="87">
        <f t="shared" si="92"/>
        <v>0</v>
      </c>
      <c r="AA57" s="86" t="e">
        <f t="shared" si="93"/>
        <v>#VALUE!</v>
      </c>
      <c r="AB57" s="88">
        <v>5.5</v>
      </c>
      <c r="AC57" s="89" t="str">
        <f t="shared" si="26"/>
        <v xml:space="preserve"> </v>
      </c>
      <c r="AD57" s="90" t="str">
        <f t="shared" si="94"/>
        <v xml:space="preserve"> </v>
      </c>
      <c r="AE57" s="52">
        <v>15</v>
      </c>
      <c r="AF57" s="86" t="e">
        <f t="shared" si="95"/>
        <v>#VALUE!</v>
      </c>
      <c r="AG57" s="91" t="str">
        <f t="shared" si="28"/>
        <v xml:space="preserve"> </v>
      </c>
      <c r="AH57" s="92"/>
      <c r="AI57" s="93" t="str">
        <f t="shared" si="29"/>
        <v xml:space="preserve"> </v>
      </c>
      <c r="AJ57" s="93" t="str">
        <f t="shared" si="96"/>
        <v xml:space="preserve"> </v>
      </c>
      <c r="AK57" s="94" t="str">
        <f t="shared" si="31"/>
        <v xml:space="preserve"> </v>
      </c>
      <c r="AL57" s="95" t="str">
        <f t="shared" si="97"/>
        <v xml:space="preserve"> </v>
      </c>
      <c r="AM57" s="51">
        <v>150</v>
      </c>
      <c r="AN57" s="96" t="e">
        <f t="shared" si="103"/>
        <v>#VALUE!</v>
      </c>
      <c r="AO57" s="92"/>
      <c r="AP57" s="97" t="str">
        <f t="shared" si="34"/>
        <v xml:space="preserve"> </v>
      </c>
      <c r="AQ57" s="94" t="str">
        <f t="shared" si="35"/>
        <v xml:space="preserve"> </v>
      </c>
      <c r="AR57" s="98" t="str">
        <f t="shared" si="100"/>
        <v xml:space="preserve"> </v>
      </c>
      <c r="AS57" s="99"/>
      <c r="AT57" s="100" t="str">
        <f t="shared" si="102"/>
        <v xml:space="preserve"> </v>
      </c>
      <c r="AU57" s="93" t="str">
        <f t="shared" si="38"/>
        <v xml:space="preserve"> </v>
      </c>
      <c r="AV57" s="94" t="str">
        <f t="shared" si="39"/>
        <v xml:space="preserve"> </v>
      </c>
      <c r="AW57" s="87" t="e">
        <f t="shared" si="98"/>
        <v>#VALUE!</v>
      </c>
      <c r="AX57" s="99"/>
      <c r="AY57" s="101" t="str">
        <f t="shared" si="41"/>
        <v xml:space="preserve"> </v>
      </c>
      <c r="AZ57" s="94" t="str">
        <f t="shared" si="42"/>
        <v xml:space="preserve"> </v>
      </c>
      <c r="BA57" s="102" t="str">
        <f t="shared" si="43"/>
        <v xml:space="preserve"> </v>
      </c>
      <c r="BB57" s="103" t="str">
        <f t="shared" si="44"/>
        <v xml:space="preserve"> </v>
      </c>
      <c r="BC57" s="104" t="str">
        <f t="shared" si="45"/>
        <v xml:space="preserve"> </v>
      </c>
      <c r="BD57" s="104" t="str">
        <f t="shared" si="116"/>
        <v xml:space="preserve"> </v>
      </c>
      <c r="BE57" s="104" t="str">
        <f t="shared" si="101"/>
        <v xml:space="preserve"> </v>
      </c>
      <c r="BF57" s="104" t="str">
        <f t="shared" si="51"/>
        <v xml:space="preserve"> </v>
      </c>
    </row>
    <row r="58" spans="1:58" x14ac:dyDescent="0.2">
      <c r="A58" s="50">
        <v>54</v>
      </c>
      <c r="B58" s="79"/>
      <c r="C58" s="79"/>
      <c r="D58" s="80" t="s">
        <v>112</v>
      </c>
      <c r="E58" s="81"/>
      <c r="F58" s="82">
        <f t="shared" si="83"/>
        <v>0</v>
      </c>
      <c r="G58" s="83"/>
      <c r="H58" s="83"/>
      <c r="I58" s="83"/>
      <c r="J58" s="83"/>
      <c r="K58" s="83"/>
      <c r="L58" s="83"/>
      <c r="M58" s="84">
        <f t="shared" si="84"/>
        <v>0</v>
      </c>
      <c r="N58" s="85">
        <f t="shared" si="85"/>
        <v>0</v>
      </c>
      <c r="O58" s="86">
        <f t="shared" si="86"/>
        <v>49.6</v>
      </c>
      <c r="P58" s="85">
        <f t="shared" si="87"/>
        <v>0</v>
      </c>
      <c r="Q58" s="86" t="e">
        <f t="shared" si="48"/>
        <v>#DIV/0!</v>
      </c>
      <c r="R58" s="86" t="e">
        <f t="shared" si="88"/>
        <v>#DIV/0!</v>
      </c>
      <c r="S58" s="86" t="e">
        <f t="shared" si="89"/>
        <v>#DIV/0!</v>
      </c>
      <c r="T58" s="86" t="e">
        <f t="shared" si="90"/>
        <v>#DIV/0!</v>
      </c>
      <c r="U58" s="84" t="str">
        <f t="shared" si="22"/>
        <v xml:space="preserve"> </v>
      </c>
      <c r="V58" s="85" t="str">
        <f t="shared" si="23"/>
        <v xml:space="preserve"> </v>
      </c>
      <c r="W58" s="83"/>
      <c r="X58" s="83"/>
      <c r="Y58" s="87">
        <f t="shared" si="91"/>
        <v>0</v>
      </c>
      <c r="Z58" s="87">
        <f t="shared" si="92"/>
        <v>0</v>
      </c>
      <c r="AA58" s="86" t="e">
        <f t="shared" si="93"/>
        <v>#VALUE!</v>
      </c>
      <c r="AB58" s="88">
        <v>5.5</v>
      </c>
      <c r="AC58" s="89" t="str">
        <f t="shared" si="26"/>
        <v xml:space="preserve"> </v>
      </c>
      <c r="AD58" s="90" t="str">
        <f t="shared" si="94"/>
        <v xml:space="preserve"> </v>
      </c>
      <c r="AE58" s="52">
        <v>15</v>
      </c>
      <c r="AF58" s="86" t="e">
        <f t="shared" si="95"/>
        <v>#VALUE!</v>
      </c>
      <c r="AG58" s="91" t="str">
        <f t="shared" si="28"/>
        <v xml:space="preserve"> </v>
      </c>
      <c r="AH58" s="92"/>
      <c r="AI58" s="93" t="str">
        <f t="shared" si="29"/>
        <v xml:space="preserve"> </v>
      </c>
      <c r="AJ58" s="93" t="str">
        <f t="shared" si="96"/>
        <v xml:space="preserve"> </v>
      </c>
      <c r="AK58" s="94" t="str">
        <f t="shared" si="31"/>
        <v xml:space="preserve"> </v>
      </c>
      <c r="AL58" s="95" t="str">
        <f t="shared" si="97"/>
        <v xml:space="preserve"> </v>
      </c>
      <c r="AM58" s="51">
        <v>150</v>
      </c>
      <c r="AN58" s="96" t="e">
        <f t="shared" si="103"/>
        <v>#VALUE!</v>
      </c>
      <c r="AO58" s="92"/>
      <c r="AP58" s="97" t="str">
        <f t="shared" si="34"/>
        <v xml:space="preserve"> </v>
      </c>
      <c r="AQ58" s="94" t="str">
        <f t="shared" si="35"/>
        <v xml:space="preserve"> </v>
      </c>
      <c r="AR58" s="98" t="str">
        <f t="shared" si="100"/>
        <v xml:space="preserve"> </v>
      </c>
      <c r="AS58" s="99"/>
      <c r="AT58" s="100" t="str">
        <f t="shared" si="102"/>
        <v xml:space="preserve"> </v>
      </c>
      <c r="AU58" s="93" t="str">
        <f t="shared" si="38"/>
        <v xml:space="preserve"> </v>
      </c>
      <c r="AV58" s="94" t="str">
        <f t="shared" si="39"/>
        <v xml:space="preserve"> </v>
      </c>
      <c r="AW58" s="87" t="e">
        <f t="shared" si="98"/>
        <v>#VALUE!</v>
      </c>
      <c r="AX58" s="99"/>
      <c r="AY58" s="101" t="str">
        <f t="shared" si="41"/>
        <v xml:space="preserve"> </v>
      </c>
      <c r="AZ58" s="94" t="str">
        <f t="shared" si="42"/>
        <v xml:space="preserve"> </v>
      </c>
      <c r="BA58" s="102" t="str">
        <f t="shared" si="43"/>
        <v xml:space="preserve"> </v>
      </c>
      <c r="BB58" s="103" t="str">
        <f t="shared" si="44"/>
        <v xml:space="preserve"> </v>
      </c>
      <c r="BC58" s="104" t="str">
        <f t="shared" si="45"/>
        <v xml:space="preserve"> </v>
      </c>
      <c r="BD58" s="104" t="str">
        <f t="shared" si="116"/>
        <v xml:space="preserve"> </v>
      </c>
      <c r="BE58" s="104" t="str">
        <f t="shared" si="101"/>
        <v xml:space="preserve"> </v>
      </c>
      <c r="BF58" s="104" t="str">
        <f t="shared" ref="BF58:BF95" si="117">AC58</f>
        <v xml:space="preserve"> </v>
      </c>
    </row>
    <row r="59" spans="1:58" x14ac:dyDescent="0.2">
      <c r="A59" s="50">
        <v>55</v>
      </c>
      <c r="B59" s="79"/>
      <c r="C59" s="79"/>
      <c r="D59" s="80" t="s">
        <v>112</v>
      </c>
      <c r="E59" s="81"/>
      <c r="F59" s="82">
        <f t="shared" si="83"/>
        <v>0</v>
      </c>
      <c r="G59" s="83"/>
      <c r="H59" s="83"/>
      <c r="I59" s="83"/>
      <c r="J59" s="83"/>
      <c r="K59" s="83"/>
      <c r="L59" s="83"/>
      <c r="M59" s="84">
        <f t="shared" si="84"/>
        <v>0</v>
      </c>
      <c r="N59" s="85">
        <f t="shared" si="85"/>
        <v>0</v>
      </c>
      <c r="O59" s="86">
        <f t="shared" si="86"/>
        <v>49.6</v>
      </c>
      <c r="P59" s="85">
        <f t="shared" si="87"/>
        <v>0</v>
      </c>
      <c r="Q59" s="86" t="e">
        <f t="shared" si="48"/>
        <v>#DIV/0!</v>
      </c>
      <c r="R59" s="86" t="e">
        <f t="shared" si="88"/>
        <v>#DIV/0!</v>
      </c>
      <c r="S59" s="86" t="e">
        <f t="shared" si="89"/>
        <v>#DIV/0!</v>
      </c>
      <c r="T59" s="86" t="e">
        <f t="shared" si="90"/>
        <v>#DIV/0!</v>
      </c>
      <c r="U59" s="84" t="str">
        <f t="shared" si="22"/>
        <v xml:space="preserve"> </v>
      </c>
      <c r="V59" s="85" t="str">
        <f t="shared" si="23"/>
        <v xml:space="preserve"> </v>
      </c>
      <c r="W59" s="83"/>
      <c r="X59" s="83"/>
      <c r="Y59" s="87">
        <f t="shared" si="91"/>
        <v>0</v>
      </c>
      <c r="Z59" s="87">
        <f t="shared" si="92"/>
        <v>0</v>
      </c>
      <c r="AA59" s="86" t="e">
        <f t="shared" si="93"/>
        <v>#VALUE!</v>
      </c>
      <c r="AB59" s="88">
        <v>5.5</v>
      </c>
      <c r="AC59" s="89" t="str">
        <f t="shared" si="26"/>
        <v xml:space="preserve"> </v>
      </c>
      <c r="AD59" s="90" t="str">
        <f t="shared" si="94"/>
        <v xml:space="preserve"> </v>
      </c>
      <c r="AE59" s="52">
        <v>15</v>
      </c>
      <c r="AF59" s="86" t="e">
        <f t="shared" si="95"/>
        <v>#VALUE!</v>
      </c>
      <c r="AG59" s="91" t="str">
        <f t="shared" si="28"/>
        <v xml:space="preserve"> </v>
      </c>
      <c r="AH59" s="92"/>
      <c r="AI59" s="93" t="str">
        <f t="shared" si="29"/>
        <v xml:space="preserve"> </v>
      </c>
      <c r="AJ59" s="93" t="str">
        <f t="shared" si="96"/>
        <v xml:space="preserve"> </v>
      </c>
      <c r="AK59" s="94" t="str">
        <f t="shared" si="31"/>
        <v xml:space="preserve"> </v>
      </c>
      <c r="AL59" s="95" t="str">
        <f t="shared" si="97"/>
        <v xml:space="preserve"> </v>
      </c>
      <c r="AM59" s="51">
        <v>150</v>
      </c>
      <c r="AN59" s="96" t="e">
        <f t="shared" si="103"/>
        <v>#VALUE!</v>
      </c>
      <c r="AO59" s="92"/>
      <c r="AP59" s="97" t="str">
        <f t="shared" si="34"/>
        <v xml:space="preserve"> </v>
      </c>
      <c r="AQ59" s="94" t="str">
        <f t="shared" si="35"/>
        <v xml:space="preserve"> </v>
      </c>
      <c r="AR59" s="98" t="str">
        <f t="shared" si="100"/>
        <v xml:space="preserve"> </v>
      </c>
      <c r="AS59" s="99"/>
      <c r="AT59" s="100" t="str">
        <f t="shared" si="102"/>
        <v xml:space="preserve"> </v>
      </c>
      <c r="AU59" s="93" t="str">
        <f t="shared" si="38"/>
        <v xml:space="preserve"> </v>
      </c>
      <c r="AV59" s="94" t="str">
        <f t="shared" si="39"/>
        <v xml:space="preserve"> </v>
      </c>
      <c r="AW59" s="87" t="e">
        <f t="shared" si="98"/>
        <v>#VALUE!</v>
      </c>
      <c r="AX59" s="99"/>
      <c r="AY59" s="101" t="str">
        <f t="shared" si="41"/>
        <v xml:space="preserve"> </v>
      </c>
      <c r="AZ59" s="94" t="str">
        <f t="shared" si="42"/>
        <v xml:space="preserve"> </v>
      </c>
      <c r="BA59" s="102" t="str">
        <f t="shared" si="43"/>
        <v xml:space="preserve"> </v>
      </c>
      <c r="BB59" s="103" t="str">
        <f t="shared" si="44"/>
        <v xml:space="preserve"> </v>
      </c>
      <c r="BC59" s="104" t="str">
        <f t="shared" si="45"/>
        <v xml:space="preserve"> </v>
      </c>
      <c r="BD59" s="104" t="str">
        <f t="shared" si="116"/>
        <v xml:space="preserve"> </v>
      </c>
      <c r="BE59" s="104" t="str">
        <f t="shared" si="101"/>
        <v xml:space="preserve"> </v>
      </c>
      <c r="BF59" s="104" t="str">
        <f t="shared" si="117"/>
        <v xml:space="preserve"> </v>
      </c>
    </row>
    <row r="60" spans="1:58" x14ac:dyDescent="0.2">
      <c r="A60" s="50">
        <v>56</v>
      </c>
      <c r="B60" s="79"/>
      <c r="C60" s="79"/>
      <c r="D60" s="80" t="s">
        <v>112</v>
      </c>
      <c r="E60" s="81"/>
      <c r="F60" s="82">
        <f t="shared" si="83"/>
        <v>0</v>
      </c>
      <c r="G60" s="83"/>
      <c r="H60" s="83"/>
      <c r="I60" s="83"/>
      <c r="J60" s="83"/>
      <c r="K60" s="83"/>
      <c r="L60" s="83"/>
      <c r="M60" s="84">
        <f t="shared" si="84"/>
        <v>0</v>
      </c>
      <c r="N60" s="85">
        <f t="shared" si="85"/>
        <v>0</v>
      </c>
      <c r="O60" s="86">
        <f t="shared" si="86"/>
        <v>49.6</v>
      </c>
      <c r="P60" s="85">
        <f t="shared" si="87"/>
        <v>0</v>
      </c>
      <c r="Q60" s="86" t="e">
        <f t="shared" si="48"/>
        <v>#DIV/0!</v>
      </c>
      <c r="R60" s="86" t="e">
        <f t="shared" si="88"/>
        <v>#DIV/0!</v>
      </c>
      <c r="S60" s="86" t="e">
        <f t="shared" si="89"/>
        <v>#DIV/0!</v>
      </c>
      <c r="T60" s="86" t="e">
        <f t="shared" si="90"/>
        <v>#DIV/0!</v>
      </c>
      <c r="U60" s="84" t="str">
        <f t="shared" si="22"/>
        <v xml:space="preserve"> </v>
      </c>
      <c r="V60" s="85" t="str">
        <f t="shared" si="23"/>
        <v xml:space="preserve"> </v>
      </c>
      <c r="W60" s="83"/>
      <c r="X60" s="83"/>
      <c r="Y60" s="87">
        <f t="shared" si="91"/>
        <v>0</v>
      </c>
      <c r="Z60" s="87">
        <f t="shared" si="92"/>
        <v>0</v>
      </c>
      <c r="AA60" s="86" t="e">
        <f t="shared" si="93"/>
        <v>#VALUE!</v>
      </c>
      <c r="AB60" s="88">
        <v>5.5</v>
      </c>
      <c r="AC60" s="89" t="str">
        <f t="shared" si="26"/>
        <v xml:space="preserve"> </v>
      </c>
      <c r="AD60" s="90" t="str">
        <f t="shared" si="94"/>
        <v xml:space="preserve"> </v>
      </c>
      <c r="AE60" s="52">
        <v>15</v>
      </c>
      <c r="AF60" s="86" t="e">
        <f t="shared" si="95"/>
        <v>#VALUE!</v>
      </c>
      <c r="AG60" s="91" t="str">
        <f t="shared" si="28"/>
        <v xml:space="preserve"> </v>
      </c>
      <c r="AH60" s="92"/>
      <c r="AI60" s="93" t="str">
        <f t="shared" si="29"/>
        <v xml:space="preserve"> </v>
      </c>
      <c r="AJ60" s="93" t="str">
        <f t="shared" si="96"/>
        <v xml:space="preserve"> </v>
      </c>
      <c r="AK60" s="94" t="str">
        <f t="shared" si="31"/>
        <v xml:space="preserve"> </v>
      </c>
      <c r="AL60" s="95" t="str">
        <f t="shared" si="97"/>
        <v xml:space="preserve"> </v>
      </c>
      <c r="AM60" s="51">
        <v>150</v>
      </c>
      <c r="AN60" s="96" t="e">
        <f t="shared" si="103"/>
        <v>#VALUE!</v>
      </c>
      <c r="AO60" s="92"/>
      <c r="AP60" s="97" t="str">
        <f t="shared" si="34"/>
        <v xml:space="preserve"> </v>
      </c>
      <c r="AQ60" s="94" t="str">
        <f t="shared" si="35"/>
        <v xml:space="preserve"> </v>
      </c>
      <c r="AR60" s="98" t="str">
        <f t="shared" si="100"/>
        <v xml:space="preserve"> </v>
      </c>
      <c r="AS60" s="99"/>
      <c r="AT60" s="100" t="str">
        <f t="shared" si="102"/>
        <v xml:space="preserve"> </v>
      </c>
      <c r="AU60" s="93" t="str">
        <f t="shared" si="38"/>
        <v xml:space="preserve"> </v>
      </c>
      <c r="AV60" s="94" t="str">
        <f t="shared" si="39"/>
        <v xml:space="preserve"> </v>
      </c>
      <c r="AW60" s="87" t="e">
        <f t="shared" si="98"/>
        <v>#VALUE!</v>
      </c>
      <c r="AX60" s="99"/>
      <c r="AY60" s="101" t="str">
        <f t="shared" si="41"/>
        <v xml:space="preserve"> </v>
      </c>
      <c r="AZ60" s="94" t="str">
        <f t="shared" si="42"/>
        <v xml:space="preserve"> </v>
      </c>
      <c r="BA60" s="102" t="str">
        <f t="shared" si="43"/>
        <v xml:space="preserve"> </v>
      </c>
      <c r="BB60" s="103" t="str">
        <f t="shared" si="44"/>
        <v xml:space="preserve"> </v>
      </c>
      <c r="BC60" s="104" t="str">
        <f t="shared" si="45"/>
        <v xml:space="preserve"> </v>
      </c>
      <c r="BD60" s="104" t="str">
        <f t="shared" si="116"/>
        <v xml:space="preserve"> </v>
      </c>
      <c r="BE60" s="104" t="str">
        <f t="shared" si="101"/>
        <v xml:space="preserve"> </v>
      </c>
      <c r="BF60" s="104" t="str">
        <f t="shared" ref="BF60:BF61" si="118">AC60</f>
        <v xml:space="preserve"> </v>
      </c>
    </row>
    <row r="61" spans="1:58" x14ac:dyDescent="0.2">
      <c r="A61" s="50">
        <v>57</v>
      </c>
      <c r="B61" s="79"/>
      <c r="C61" s="79"/>
      <c r="D61" s="80" t="s">
        <v>112</v>
      </c>
      <c r="E61" s="81"/>
      <c r="F61" s="82">
        <f t="shared" si="83"/>
        <v>0</v>
      </c>
      <c r="G61" s="83"/>
      <c r="H61" s="83"/>
      <c r="I61" s="83"/>
      <c r="J61" s="83"/>
      <c r="K61" s="83"/>
      <c r="L61" s="83"/>
      <c r="M61" s="84">
        <f t="shared" si="84"/>
        <v>0</v>
      </c>
      <c r="N61" s="85">
        <f t="shared" si="85"/>
        <v>0</v>
      </c>
      <c r="O61" s="86">
        <f t="shared" si="86"/>
        <v>49.6</v>
      </c>
      <c r="P61" s="85">
        <f t="shared" si="87"/>
        <v>0</v>
      </c>
      <c r="Q61" s="86" t="e">
        <f t="shared" si="48"/>
        <v>#DIV/0!</v>
      </c>
      <c r="R61" s="86" t="e">
        <f t="shared" si="88"/>
        <v>#DIV/0!</v>
      </c>
      <c r="S61" s="86" t="e">
        <f t="shared" si="89"/>
        <v>#DIV/0!</v>
      </c>
      <c r="T61" s="86" t="e">
        <f t="shared" si="90"/>
        <v>#DIV/0!</v>
      </c>
      <c r="U61" s="84" t="str">
        <f t="shared" si="22"/>
        <v xml:space="preserve"> </v>
      </c>
      <c r="V61" s="85" t="str">
        <f t="shared" si="23"/>
        <v xml:space="preserve"> </v>
      </c>
      <c r="W61" s="83"/>
      <c r="X61" s="83"/>
      <c r="Y61" s="87">
        <f t="shared" si="91"/>
        <v>0</v>
      </c>
      <c r="Z61" s="87">
        <f t="shared" si="92"/>
        <v>0</v>
      </c>
      <c r="AA61" s="86" t="e">
        <f t="shared" si="93"/>
        <v>#VALUE!</v>
      </c>
      <c r="AB61" s="88">
        <v>5.5</v>
      </c>
      <c r="AC61" s="89" t="str">
        <f t="shared" si="26"/>
        <v xml:space="preserve"> </v>
      </c>
      <c r="AD61" s="90" t="str">
        <f t="shared" si="94"/>
        <v xml:space="preserve"> </v>
      </c>
      <c r="AE61" s="52">
        <v>15</v>
      </c>
      <c r="AF61" s="86" t="e">
        <f t="shared" si="95"/>
        <v>#VALUE!</v>
      </c>
      <c r="AG61" s="91" t="str">
        <f t="shared" si="28"/>
        <v xml:space="preserve"> </v>
      </c>
      <c r="AH61" s="92"/>
      <c r="AI61" s="93" t="str">
        <f t="shared" si="29"/>
        <v xml:space="preserve"> </v>
      </c>
      <c r="AJ61" s="93" t="str">
        <f t="shared" si="96"/>
        <v xml:space="preserve"> </v>
      </c>
      <c r="AK61" s="94" t="str">
        <f t="shared" si="31"/>
        <v xml:space="preserve"> </v>
      </c>
      <c r="AL61" s="95" t="str">
        <f t="shared" si="97"/>
        <v xml:space="preserve"> </v>
      </c>
      <c r="AM61" s="51">
        <v>150</v>
      </c>
      <c r="AN61" s="96" t="e">
        <f t="shared" si="103"/>
        <v>#VALUE!</v>
      </c>
      <c r="AO61" s="92"/>
      <c r="AP61" s="97" t="str">
        <f t="shared" si="34"/>
        <v xml:space="preserve"> </v>
      </c>
      <c r="AQ61" s="94" t="str">
        <f t="shared" si="35"/>
        <v xml:space="preserve"> </v>
      </c>
      <c r="AR61" s="98" t="str">
        <f t="shared" si="100"/>
        <v xml:space="preserve"> </v>
      </c>
      <c r="AS61" s="99"/>
      <c r="AT61" s="100" t="str">
        <f t="shared" si="102"/>
        <v xml:space="preserve"> </v>
      </c>
      <c r="AU61" s="93" t="str">
        <f t="shared" si="38"/>
        <v xml:space="preserve"> </v>
      </c>
      <c r="AV61" s="94" t="str">
        <f t="shared" si="39"/>
        <v xml:space="preserve"> </v>
      </c>
      <c r="AW61" s="87" t="e">
        <f t="shared" si="98"/>
        <v>#VALUE!</v>
      </c>
      <c r="AX61" s="99"/>
      <c r="AY61" s="101" t="str">
        <f t="shared" si="41"/>
        <v xml:space="preserve"> </v>
      </c>
      <c r="AZ61" s="94" t="str">
        <f t="shared" si="42"/>
        <v xml:space="preserve"> </v>
      </c>
      <c r="BA61" s="102" t="str">
        <f t="shared" si="43"/>
        <v xml:space="preserve"> </v>
      </c>
      <c r="BB61" s="103" t="str">
        <f t="shared" si="44"/>
        <v xml:space="preserve"> </v>
      </c>
      <c r="BC61" s="104" t="str">
        <f t="shared" si="45"/>
        <v xml:space="preserve"> </v>
      </c>
      <c r="BD61" s="104" t="str">
        <f t="shared" si="116"/>
        <v xml:space="preserve"> </v>
      </c>
      <c r="BE61" s="104" t="str">
        <f t="shared" si="101"/>
        <v xml:space="preserve"> </v>
      </c>
      <c r="BF61" s="104" t="str">
        <f t="shared" si="118"/>
        <v xml:space="preserve"> </v>
      </c>
    </row>
    <row r="62" spans="1:58" x14ac:dyDescent="0.2">
      <c r="A62" s="50">
        <v>58</v>
      </c>
      <c r="B62" s="79"/>
      <c r="C62" s="79"/>
      <c r="D62" s="80" t="s">
        <v>112</v>
      </c>
      <c r="E62" s="81"/>
      <c r="F62" s="82">
        <f t="shared" si="83"/>
        <v>0</v>
      </c>
      <c r="G62" s="83"/>
      <c r="H62" s="83"/>
      <c r="I62" s="83"/>
      <c r="J62" s="83"/>
      <c r="K62" s="83"/>
      <c r="L62" s="83"/>
      <c r="M62" s="84">
        <f t="shared" si="84"/>
        <v>0</v>
      </c>
      <c r="N62" s="85">
        <f t="shared" si="85"/>
        <v>0</v>
      </c>
      <c r="O62" s="86">
        <f t="shared" si="86"/>
        <v>49.6</v>
      </c>
      <c r="P62" s="85">
        <f t="shared" si="87"/>
        <v>0</v>
      </c>
      <c r="Q62" s="86" t="e">
        <f t="shared" si="48"/>
        <v>#DIV/0!</v>
      </c>
      <c r="R62" s="86" t="e">
        <f t="shared" si="88"/>
        <v>#DIV/0!</v>
      </c>
      <c r="S62" s="86" t="e">
        <f t="shared" si="89"/>
        <v>#DIV/0!</v>
      </c>
      <c r="T62" s="86" t="e">
        <f t="shared" si="90"/>
        <v>#DIV/0!</v>
      </c>
      <c r="U62" s="84" t="str">
        <f t="shared" si="22"/>
        <v xml:space="preserve"> </v>
      </c>
      <c r="V62" s="85" t="str">
        <f t="shared" si="23"/>
        <v xml:space="preserve"> </v>
      </c>
      <c r="W62" s="83"/>
      <c r="X62" s="83"/>
      <c r="Y62" s="87">
        <f t="shared" si="91"/>
        <v>0</v>
      </c>
      <c r="Z62" s="87">
        <f t="shared" si="92"/>
        <v>0</v>
      </c>
      <c r="AA62" s="86" t="e">
        <f t="shared" si="93"/>
        <v>#VALUE!</v>
      </c>
      <c r="AB62" s="88">
        <v>5.5</v>
      </c>
      <c r="AC62" s="89" t="str">
        <f t="shared" si="26"/>
        <v xml:space="preserve"> </v>
      </c>
      <c r="AD62" s="90" t="str">
        <f t="shared" si="94"/>
        <v xml:space="preserve"> </v>
      </c>
      <c r="AE62" s="52">
        <v>15</v>
      </c>
      <c r="AF62" s="86" t="e">
        <f t="shared" si="95"/>
        <v>#VALUE!</v>
      </c>
      <c r="AG62" s="91" t="str">
        <f t="shared" si="28"/>
        <v xml:space="preserve"> </v>
      </c>
      <c r="AH62" s="92"/>
      <c r="AI62" s="93" t="str">
        <f t="shared" si="29"/>
        <v xml:space="preserve"> </v>
      </c>
      <c r="AJ62" s="93" t="str">
        <f t="shared" si="96"/>
        <v xml:space="preserve"> </v>
      </c>
      <c r="AK62" s="94" t="str">
        <f t="shared" si="31"/>
        <v xml:space="preserve"> </v>
      </c>
      <c r="AL62" s="95" t="str">
        <f t="shared" si="97"/>
        <v xml:space="preserve"> </v>
      </c>
      <c r="AM62" s="51">
        <v>150</v>
      </c>
      <c r="AN62" s="96" t="e">
        <f t="shared" si="103"/>
        <v>#VALUE!</v>
      </c>
      <c r="AO62" s="92"/>
      <c r="AP62" s="97" t="str">
        <f t="shared" si="34"/>
        <v xml:space="preserve"> </v>
      </c>
      <c r="AQ62" s="94" t="str">
        <f t="shared" si="35"/>
        <v xml:space="preserve"> </v>
      </c>
      <c r="AR62" s="98" t="str">
        <f t="shared" si="100"/>
        <v xml:space="preserve"> </v>
      </c>
      <c r="AS62" s="99"/>
      <c r="AT62" s="100" t="str">
        <f t="shared" si="102"/>
        <v xml:space="preserve"> </v>
      </c>
      <c r="AU62" s="93" t="str">
        <f t="shared" si="38"/>
        <v xml:space="preserve"> </v>
      </c>
      <c r="AV62" s="94" t="str">
        <f t="shared" si="39"/>
        <v xml:space="preserve"> </v>
      </c>
      <c r="AW62" s="87" t="e">
        <f t="shared" si="98"/>
        <v>#VALUE!</v>
      </c>
      <c r="AX62" s="99"/>
      <c r="AY62" s="101" t="str">
        <f t="shared" si="41"/>
        <v xml:space="preserve"> </v>
      </c>
      <c r="AZ62" s="94" t="str">
        <f t="shared" si="42"/>
        <v xml:space="preserve"> </v>
      </c>
      <c r="BA62" s="102" t="str">
        <f t="shared" si="43"/>
        <v xml:space="preserve"> </v>
      </c>
      <c r="BB62" s="103" t="str">
        <f t="shared" si="44"/>
        <v xml:space="preserve"> </v>
      </c>
      <c r="BC62" s="104" t="str">
        <f t="shared" si="45"/>
        <v xml:space="preserve"> </v>
      </c>
      <c r="BD62" s="104" t="str">
        <f t="shared" si="116"/>
        <v xml:space="preserve"> </v>
      </c>
      <c r="BE62" s="104" t="str">
        <f t="shared" si="101"/>
        <v xml:space="preserve"> </v>
      </c>
      <c r="BF62" s="104" t="str">
        <f t="shared" si="117"/>
        <v xml:space="preserve"> </v>
      </c>
    </row>
    <row r="63" spans="1:58" x14ac:dyDescent="0.2">
      <c r="A63" s="50">
        <v>59</v>
      </c>
      <c r="B63" s="79"/>
      <c r="C63" s="79"/>
      <c r="D63" s="80" t="s">
        <v>112</v>
      </c>
      <c r="E63" s="81"/>
      <c r="F63" s="82">
        <f t="shared" si="83"/>
        <v>0</v>
      </c>
      <c r="G63" s="83"/>
      <c r="H63" s="83"/>
      <c r="I63" s="83"/>
      <c r="J63" s="83"/>
      <c r="K63" s="83"/>
      <c r="L63" s="83"/>
      <c r="M63" s="84">
        <f t="shared" si="84"/>
        <v>0</v>
      </c>
      <c r="N63" s="85">
        <f t="shared" si="85"/>
        <v>0</v>
      </c>
      <c r="O63" s="86">
        <f t="shared" si="86"/>
        <v>49.6</v>
      </c>
      <c r="P63" s="85">
        <f t="shared" si="87"/>
        <v>0</v>
      </c>
      <c r="Q63" s="86" t="e">
        <f t="shared" si="48"/>
        <v>#DIV/0!</v>
      </c>
      <c r="R63" s="86" t="e">
        <f t="shared" si="88"/>
        <v>#DIV/0!</v>
      </c>
      <c r="S63" s="86" t="e">
        <f t="shared" si="89"/>
        <v>#DIV/0!</v>
      </c>
      <c r="T63" s="86" t="e">
        <f t="shared" si="90"/>
        <v>#DIV/0!</v>
      </c>
      <c r="U63" s="84" t="str">
        <f t="shared" si="22"/>
        <v xml:space="preserve"> </v>
      </c>
      <c r="V63" s="85" t="str">
        <f t="shared" si="23"/>
        <v xml:space="preserve"> </v>
      </c>
      <c r="W63" s="83"/>
      <c r="X63" s="83"/>
      <c r="Y63" s="87">
        <f t="shared" si="91"/>
        <v>0</v>
      </c>
      <c r="Z63" s="87">
        <f t="shared" si="92"/>
        <v>0</v>
      </c>
      <c r="AA63" s="86" t="e">
        <f t="shared" si="93"/>
        <v>#VALUE!</v>
      </c>
      <c r="AB63" s="88">
        <v>5.5</v>
      </c>
      <c r="AC63" s="89" t="str">
        <f t="shared" si="26"/>
        <v xml:space="preserve"> </v>
      </c>
      <c r="AD63" s="90" t="str">
        <f t="shared" si="94"/>
        <v xml:space="preserve"> </v>
      </c>
      <c r="AE63" s="52">
        <v>15</v>
      </c>
      <c r="AF63" s="86" t="e">
        <f t="shared" si="95"/>
        <v>#VALUE!</v>
      </c>
      <c r="AG63" s="91" t="str">
        <f t="shared" si="28"/>
        <v xml:space="preserve"> </v>
      </c>
      <c r="AH63" s="92"/>
      <c r="AI63" s="93" t="str">
        <f t="shared" si="29"/>
        <v xml:space="preserve"> </v>
      </c>
      <c r="AJ63" s="93" t="str">
        <f t="shared" si="96"/>
        <v xml:space="preserve"> </v>
      </c>
      <c r="AK63" s="94" t="str">
        <f t="shared" si="31"/>
        <v xml:space="preserve"> </v>
      </c>
      <c r="AL63" s="95" t="str">
        <f t="shared" si="97"/>
        <v xml:space="preserve"> </v>
      </c>
      <c r="AM63" s="51">
        <v>150</v>
      </c>
      <c r="AN63" s="96" t="e">
        <f t="shared" si="103"/>
        <v>#VALUE!</v>
      </c>
      <c r="AO63" s="92"/>
      <c r="AP63" s="97" t="str">
        <f t="shared" si="34"/>
        <v xml:space="preserve"> </v>
      </c>
      <c r="AQ63" s="94" t="str">
        <f t="shared" si="35"/>
        <v xml:space="preserve"> </v>
      </c>
      <c r="AR63" s="98" t="str">
        <f t="shared" si="100"/>
        <v xml:space="preserve"> </v>
      </c>
      <c r="AS63" s="99"/>
      <c r="AT63" s="100" t="str">
        <f t="shared" si="102"/>
        <v xml:space="preserve"> </v>
      </c>
      <c r="AU63" s="93" t="str">
        <f t="shared" si="38"/>
        <v xml:space="preserve"> </v>
      </c>
      <c r="AV63" s="94" t="str">
        <f t="shared" si="39"/>
        <v xml:space="preserve"> </v>
      </c>
      <c r="AW63" s="87" t="e">
        <f t="shared" si="98"/>
        <v>#VALUE!</v>
      </c>
      <c r="AX63" s="99"/>
      <c r="AY63" s="101" t="str">
        <f t="shared" si="41"/>
        <v xml:space="preserve"> </v>
      </c>
      <c r="AZ63" s="94" t="str">
        <f t="shared" si="42"/>
        <v xml:space="preserve"> </v>
      </c>
      <c r="BA63" s="102" t="str">
        <f t="shared" si="43"/>
        <v xml:space="preserve"> </v>
      </c>
      <c r="BB63" s="103" t="str">
        <f t="shared" si="44"/>
        <v xml:space="preserve"> </v>
      </c>
      <c r="BC63" s="104" t="str">
        <f t="shared" si="45"/>
        <v xml:space="preserve"> </v>
      </c>
      <c r="BD63" s="104" t="str">
        <f t="shared" si="116"/>
        <v xml:space="preserve"> </v>
      </c>
      <c r="BE63" s="104" t="str">
        <f t="shared" si="101"/>
        <v xml:space="preserve"> </v>
      </c>
      <c r="BF63" s="104" t="str">
        <f t="shared" si="117"/>
        <v xml:space="preserve"> </v>
      </c>
    </row>
    <row r="64" spans="1:58" x14ac:dyDescent="0.2">
      <c r="A64" s="50">
        <v>60</v>
      </c>
      <c r="B64" s="79"/>
      <c r="C64" s="79"/>
      <c r="D64" s="80" t="s">
        <v>112</v>
      </c>
      <c r="E64" s="81"/>
      <c r="F64" s="82">
        <f t="shared" si="83"/>
        <v>0</v>
      </c>
      <c r="G64" s="83"/>
      <c r="H64" s="83"/>
      <c r="I64" s="83"/>
      <c r="J64" s="83"/>
      <c r="K64" s="83"/>
      <c r="L64" s="83"/>
      <c r="M64" s="84">
        <f t="shared" si="84"/>
        <v>0</v>
      </c>
      <c r="N64" s="85">
        <f t="shared" si="85"/>
        <v>0</v>
      </c>
      <c r="O64" s="86">
        <f t="shared" si="86"/>
        <v>49.6</v>
      </c>
      <c r="P64" s="85">
        <f t="shared" si="87"/>
        <v>0</v>
      </c>
      <c r="Q64" s="86" t="e">
        <f t="shared" si="48"/>
        <v>#DIV/0!</v>
      </c>
      <c r="R64" s="86" t="e">
        <f t="shared" si="88"/>
        <v>#DIV/0!</v>
      </c>
      <c r="S64" s="86" t="e">
        <f t="shared" si="89"/>
        <v>#DIV/0!</v>
      </c>
      <c r="T64" s="86" t="e">
        <f t="shared" si="90"/>
        <v>#DIV/0!</v>
      </c>
      <c r="U64" s="84" t="str">
        <f t="shared" si="22"/>
        <v xml:space="preserve"> </v>
      </c>
      <c r="V64" s="85" t="str">
        <f t="shared" si="23"/>
        <v xml:space="preserve"> </v>
      </c>
      <c r="W64" s="83"/>
      <c r="X64" s="83"/>
      <c r="Y64" s="87">
        <f t="shared" si="91"/>
        <v>0</v>
      </c>
      <c r="Z64" s="87">
        <f t="shared" si="92"/>
        <v>0</v>
      </c>
      <c r="AA64" s="86" t="e">
        <f t="shared" si="93"/>
        <v>#VALUE!</v>
      </c>
      <c r="AB64" s="88">
        <v>5.5</v>
      </c>
      <c r="AC64" s="89" t="str">
        <f t="shared" si="26"/>
        <v xml:space="preserve"> </v>
      </c>
      <c r="AD64" s="90" t="str">
        <f t="shared" si="94"/>
        <v xml:space="preserve"> </v>
      </c>
      <c r="AE64" s="52">
        <v>15</v>
      </c>
      <c r="AF64" s="86" t="e">
        <f t="shared" si="95"/>
        <v>#VALUE!</v>
      </c>
      <c r="AG64" s="91" t="str">
        <f t="shared" si="28"/>
        <v xml:space="preserve"> </v>
      </c>
      <c r="AH64" s="92"/>
      <c r="AI64" s="93" t="str">
        <f t="shared" si="29"/>
        <v xml:space="preserve"> </v>
      </c>
      <c r="AJ64" s="93" t="str">
        <f t="shared" si="96"/>
        <v xml:space="preserve"> </v>
      </c>
      <c r="AK64" s="94" t="str">
        <f t="shared" si="31"/>
        <v xml:space="preserve"> </v>
      </c>
      <c r="AL64" s="95" t="str">
        <f t="shared" si="97"/>
        <v xml:space="preserve"> </v>
      </c>
      <c r="AM64" s="51">
        <v>150</v>
      </c>
      <c r="AN64" s="96" t="e">
        <f t="shared" si="103"/>
        <v>#VALUE!</v>
      </c>
      <c r="AO64" s="92"/>
      <c r="AP64" s="97" t="str">
        <f t="shared" si="34"/>
        <v xml:space="preserve"> </v>
      </c>
      <c r="AQ64" s="94" t="str">
        <f t="shared" si="35"/>
        <v xml:space="preserve"> </v>
      </c>
      <c r="AR64" s="98" t="str">
        <f t="shared" si="100"/>
        <v xml:space="preserve"> </v>
      </c>
      <c r="AS64" s="99"/>
      <c r="AT64" s="100" t="str">
        <f t="shared" si="102"/>
        <v xml:space="preserve"> </v>
      </c>
      <c r="AU64" s="93" t="str">
        <f t="shared" si="38"/>
        <v xml:space="preserve"> </v>
      </c>
      <c r="AV64" s="94" t="str">
        <f t="shared" si="39"/>
        <v xml:space="preserve"> </v>
      </c>
      <c r="AW64" s="87" t="e">
        <f t="shared" si="98"/>
        <v>#VALUE!</v>
      </c>
      <c r="AX64" s="99"/>
      <c r="AY64" s="101" t="str">
        <f t="shared" si="41"/>
        <v xml:space="preserve"> </v>
      </c>
      <c r="AZ64" s="94" t="str">
        <f t="shared" si="42"/>
        <v xml:space="preserve"> </v>
      </c>
      <c r="BA64" s="102" t="str">
        <f t="shared" si="43"/>
        <v xml:space="preserve"> </v>
      </c>
      <c r="BB64" s="103" t="str">
        <f t="shared" si="44"/>
        <v xml:space="preserve"> </v>
      </c>
      <c r="BC64" s="104" t="str">
        <f t="shared" si="45"/>
        <v xml:space="preserve"> </v>
      </c>
      <c r="BD64" s="104" t="str">
        <f t="shared" si="116"/>
        <v xml:space="preserve"> </v>
      </c>
      <c r="BE64" s="104" t="str">
        <f>IFERROR(AP64+AU64+AY64," ")</f>
        <v xml:space="preserve"> </v>
      </c>
      <c r="BF64" s="104" t="str">
        <f t="shared" si="117"/>
        <v xml:space="preserve"> </v>
      </c>
    </row>
    <row r="65" spans="1:58" x14ac:dyDescent="0.2">
      <c r="A65" s="50">
        <v>61</v>
      </c>
      <c r="B65" s="79"/>
      <c r="C65" s="79"/>
      <c r="D65" s="80" t="s">
        <v>114</v>
      </c>
      <c r="E65" s="81"/>
      <c r="F65" s="82">
        <f t="shared" si="83"/>
        <v>0</v>
      </c>
      <c r="G65" s="83"/>
      <c r="H65" s="83"/>
      <c r="I65" s="83"/>
      <c r="J65" s="83"/>
      <c r="K65" s="83"/>
      <c r="L65" s="83"/>
      <c r="M65" s="84">
        <f t="shared" si="84"/>
        <v>0</v>
      </c>
      <c r="N65" s="85">
        <f t="shared" si="85"/>
        <v>0</v>
      </c>
      <c r="O65" s="86">
        <f t="shared" si="86"/>
        <v>49.6</v>
      </c>
      <c r="P65" s="85">
        <f t="shared" si="87"/>
        <v>0</v>
      </c>
      <c r="Q65" s="86" t="e">
        <f t="shared" si="48"/>
        <v>#DIV/0!</v>
      </c>
      <c r="R65" s="86" t="e">
        <f t="shared" si="88"/>
        <v>#DIV/0!</v>
      </c>
      <c r="S65" s="86" t="e">
        <f t="shared" si="89"/>
        <v>#DIV/0!</v>
      </c>
      <c r="T65" s="86" t="e">
        <f t="shared" si="90"/>
        <v>#DIV/0!</v>
      </c>
      <c r="U65" s="84" t="str">
        <f t="shared" si="22"/>
        <v xml:space="preserve"> </v>
      </c>
      <c r="V65" s="85" t="str">
        <f t="shared" si="23"/>
        <v xml:space="preserve"> </v>
      </c>
      <c r="W65" s="83"/>
      <c r="X65" s="83"/>
      <c r="Y65" s="87">
        <f t="shared" si="91"/>
        <v>0</v>
      </c>
      <c r="Z65" s="87">
        <f t="shared" si="92"/>
        <v>0</v>
      </c>
      <c r="AA65" s="86" t="e">
        <f t="shared" si="93"/>
        <v>#VALUE!</v>
      </c>
      <c r="AB65" s="88">
        <v>2.5</v>
      </c>
      <c r="AC65" s="89" t="str">
        <f t="shared" si="26"/>
        <v xml:space="preserve"> </v>
      </c>
      <c r="AD65" s="90" t="str">
        <f t="shared" si="94"/>
        <v xml:space="preserve"> </v>
      </c>
      <c r="AE65" s="52">
        <v>15</v>
      </c>
      <c r="AF65" s="86" t="e">
        <f t="shared" si="95"/>
        <v>#VALUE!</v>
      </c>
      <c r="AG65" s="91" t="str">
        <f t="shared" si="28"/>
        <v xml:space="preserve"> </v>
      </c>
      <c r="AH65" s="92"/>
      <c r="AI65" s="93" t="str">
        <f t="shared" si="29"/>
        <v xml:space="preserve"> </v>
      </c>
      <c r="AJ65" s="93" t="str">
        <f t="shared" si="96"/>
        <v xml:space="preserve"> </v>
      </c>
      <c r="AK65" s="94" t="str">
        <f t="shared" si="31"/>
        <v xml:space="preserve"> </v>
      </c>
      <c r="AL65" s="95" t="str">
        <f t="shared" si="97"/>
        <v xml:space="preserve"> </v>
      </c>
      <c r="AM65" s="51">
        <v>90</v>
      </c>
      <c r="AN65" s="96" t="e">
        <f t="shared" si="103"/>
        <v>#VALUE!</v>
      </c>
      <c r="AO65" s="92"/>
      <c r="AP65" s="97" t="str">
        <f t="shared" si="34"/>
        <v xml:space="preserve"> </v>
      </c>
      <c r="AQ65" s="94" t="str">
        <f t="shared" si="35"/>
        <v xml:space="preserve"> </v>
      </c>
      <c r="AR65" s="82">
        <v>0</v>
      </c>
      <c r="AS65" s="105"/>
      <c r="AT65" s="106">
        <v>0</v>
      </c>
      <c r="AU65" s="93" t="str">
        <f t="shared" si="38"/>
        <v xml:space="preserve"> </v>
      </c>
      <c r="AV65" s="94" t="str">
        <f t="shared" si="39"/>
        <v xml:space="preserve"> </v>
      </c>
      <c r="AW65" s="87" t="e">
        <f t="shared" si="98"/>
        <v>#VALUE!</v>
      </c>
      <c r="AX65" s="99"/>
      <c r="AY65" s="101" t="str">
        <f t="shared" si="41"/>
        <v xml:space="preserve"> </v>
      </c>
      <c r="AZ65" s="94" t="str">
        <f t="shared" si="42"/>
        <v xml:space="preserve"> </v>
      </c>
      <c r="BA65" s="102" t="str">
        <f t="shared" si="43"/>
        <v xml:space="preserve"> </v>
      </c>
      <c r="BB65" s="103" t="str">
        <f t="shared" si="44"/>
        <v xml:space="preserve"> </v>
      </c>
      <c r="BC65" s="104" t="str">
        <f t="shared" si="45"/>
        <v xml:space="preserve"> </v>
      </c>
      <c r="BD65" s="104" t="str">
        <f t="shared" si="116"/>
        <v xml:space="preserve"> </v>
      </c>
      <c r="BE65" s="104" t="str">
        <f>IFERROR(AP65+AY65," ")</f>
        <v xml:space="preserve"> </v>
      </c>
      <c r="BF65" s="104" t="str">
        <f t="shared" si="117"/>
        <v xml:space="preserve"> </v>
      </c>
    </row>
    <row r="66" spans="1:58" x14ac:dyDescent="0.2">
      <c r="A66" s="50">
        <v>62</v>
      </c>
      <c r="B66" s="79"/>
      <c r="C66" s="79"/>
      <c r="D66" s="80" t="s">
        <v>114</v>
      </c>
      <c r="E66" s="81"/>
      <c r="F66" s="82">
        <f t="shared" si="83"/>
        <v>0</v>
      </c>
      <c r="G66" s="83"/>
      <c r="H66" s="83"/>
      <c r="I66" s="83"/>
      <c r="J66" s="83"/>
      <c r="K66" s="83"/>
      <c r="L66" s="83"/>
      <c r="M66" s="84">
        <f t="shared" si="84"/>
        <v>0</v>
      </c>
      <c r="N66" s="85">
        <f t="shared" si="85"/>
        <v>0</v>
      </c>
      <c r="O66" s="86">
        <f t="shared" si="86"/>
        <v>49.6</v>
      </c>
      <c r="P66" s="85">
        <f t="shared" si="87"/>
        <v>0</v>
      </c>
      <c r="Q66" s="86" t="e">
        <f t="shared" si="48"/>
        <v>#DIV/0!</v>
      </c>
      <c r="R66" s="86" t="e">
        <f t="shared" si="88"/>
        <v>#DIV/0!</v>
      </c>
      <c r="S66" s="86" t="e">
        <f t="shared" si="89"/>
        <v>#DIV/0!</v>
      </c>
      <c r="T66" s="86" t="e">
        <f t="shared" si="90"/>
        <v>#DIV/0!</v>
      </c>
      <c r="U66" s="84" t="str">
        <f t="shared" si="22"/>
        <v xml:space="preserve"> </v>
      </c>
      <c r="V66" s="85" t="str">
        <f t="shared" si="23"/>
        <v xml:space="preserve"> </v>
      </c>
      <c r="W66" s="83"/>
      <c r="X66" s="83"/>
      <c r="Y66" s="87">
        <f t="shared" si="91"/>
        <v>0</v>
      </c>
      <c r="Z66" s="87">
        <f t="shared" si="92"/>
        <v>0</v>
      </c>
      <c r="AA66" s="86" t="e">
        <f t="shared" si="93"/>
        <v>#VALUE!</v>
      </c>
      <c r="AB66" s="88">
        <v>2.5</v>
      </c>
      <c r="AC66" s="89" t="str">
        <f t="shared" si="26"/>
        <v xml:space="preserve"> </v>
      </c>
      <c r="AD66" s="90" t="str">
        <f t="shared" si="94"/>
        <v xml:space="preserve"> </v>
      </c>
      <c r="AE66" s="52">
        <v>15</v>
      </c>
      <c r="AF66" s="86" t="e">
        <f t="shared" si="95"/>
        <v>#VALUE!</v>
      </c>
      <c r="AG66" s="91" t="str">
        <f t="shared" si="28"/>
        <v xml:space="preserve"> </v>
      </c>
      <c r="AH66" s="92"/>
      <c r="AI66" s="93" t="str">
        <f t="shared" si="29"/>
        <v xml:space="preserve"> </v>
      </c>
      <c r="AJ66" s="93" t="str">
        <f t="shared" si="96"/>
        <v xml:space="preserve"> </v>
      </c>
      <c r="AK66" s="94" t="str">
        <f t="shared" si="31"/>
        <v xml:space="preserve"> </v>
      </c>
      <c r="AL66" s="95" t="str">
        <f t="shared" si="97"/>
        <v xml:space="preserve"> </v>
      </c>
      <c r="AM66" s="51">
        <v>90</v>
      </c>
      <c r="AN66" s="96" t="e">
        <f t="shared" si="103"/>
        <v>#VALUE!</v>
      </c>
      <c r="AO66" s="92"/>
      <c r="AP66" s="97" t="str">
        <f t="shared" si="34"/>
        <v xml:space="preserve"> </v>
      </c>
      <c r="AQ66" s="94" t="str">
        <f t="shared" si="35"/>
        <v xml:space="preserve"> </v>
      </c>
      <c r="AR66" s="82">
        <v>0</v>
      </c>
      <c r="AS66" s="105"/>
      <c r="AT66" s="106">
        <v>0</v>
      </c>
      <c r="AU66" s="93" t="str">
        <f t="shared" si="38"/>
        <v xml:space="preserve"> </v>
      </c>
      <c r="AV66" s="94" t="str">
        <f t="shared" si="39"/>
        <v xml:space="preserve"> </v>
      </c>
      <c r="AW66" s="87" t="e">
        <f t="shared" si="98"/>
        <v>#VALUE!</v>
      </c>
      <c r="AX66" s="99"/>
      <c r="AY66" s="101" t="str">
        <f t="shared" si="41"/>
        <v xml:space="preserve"> </v>
      </c>
      <c r="AZ66" s="94" t="str">
        <f t="shared" si="42"/>
        <v xml:space="preserve"> </v>
      </c>
      <c r="BA66" s="102" t="str">
        <f t="shared" si="43"/>
        <v xml:space="preserve"> </v>
      </c>
      <c r="BB66" s="103" t="str">
        <f t="shared" si="44"/>
        <v xml:space="preserve"> </v>
      </c>
      <c r="BC66" s="104" t="str">
        <f t="shared" si="45"/>
        <v xml:space="preserve"> </v>
      </c>
      <c r="BD66" s="104" t="str">
        <f t="shared" si="116"/>
        <v xml:space="preserve"> </v>
      </c>
      <c r="BE66" s="104" t="str">
        <f t="shared" ref="BE66:BE129" si="119">IFERROR(AP66+AY66," ")</f>
        <v xml:space="preserve"> </v>
      </c>
      <c r="BF66" s="104" t="str">
        <f t="shared" si="117"/>
        <v xml:space="preserve"> </v>
      </c>
    </row>
    <row r="67" spans="1:58" x14ac:dyDescent="0.2">
      <c r="A67" s="50">
        <v>63</v>
      </c>
      <c r="B67" s="79"/>
      <c r="C67" s="79"/>
      <c r="D67" s="80" t="s">
        <v>114</v>
      </c>
      <c r="E67" s="81"/>
      <c r="F67" s="82">
        <f t="shared" si="83"/>
        <v>0</v>
      </c>
      <c r="G67" s="83"/>
      <c r="H67" s="83"/>
      <c r="I67" s="83"/>
      <c r="J67" s="83"/>
      <c r="K67" s="83"/>
      <c r="L67" s="83"/>
      <c r="M67" s="84">
        <f t="shared" si="84"/>
        <v>0</v>
      </c>
      <c r="N67" s="85">
        <f t="shared" si="85"/>
        <v>0</v>
      </c>
      <c r="O67" s="86">
        <f t="shared" si="86"/>
        <v>49.6</v>
      </c>
      <c r="P67" s="85">
        <f t="shared" si="87"/>
        <v>0</v>
      </c>
      <c r="Q67" s="86" t="e">
        <f t="shared" si="48"/>
        <v>#DIV/0!</v>
      </c>
      <c r="R67" s="86" t="e">
        <f t="shared" si="88"/>
        <v>#DIV/0!</v>
      </c>
      <c r="S67" s="86" t="e">
        <f t="shared" si="89"/>
        <v>#DIV/0!</v>
      </c>
      <c r="T67" s="86" t="e">
        <f t="shared" si="90"/>
        <v>#DIV/0!</v>
      </c>
      <c r="U67" s="84" t="str">
        <f t="shared" si="22"/>
        <v xml:space="preserve"> </v>
      </c>
      <c r="V67" s="85" t="str">
        <f t="shared" si="23"/>
        <v xml:space="preserve"> </v>
      </c>
      <c r="W67" s="83"/>
      <c r="X67" s="83"/>
      <c r="Y67" s="87">
        <f t="shared" si="91"/>
        <v>0</v>
      </c>
      <c r="Z67" s="87">
        <f t="shared" si="92"/>
        <v>0</v>
      </c>
      <c r="AA67" s="86" t="e">
        <f t="shared" si="93"/>
        <v>#VALUE!</v>
      </c>
      <c r="AB67" s="88">
        <v>2.5</v>
      </c>
      <c r="AC67" s="89" t="str">
        <f t="shared" si="26"/>
        <v xml:space="preserve"> </v>
      </c>
      <c r="AD67" s="90" t="str">
        <f t="shared" si="94"/>
        <v xml:space="preserve"> </v>
      </c>
      <c r="AE67" s="52">
        <v>15</v>
      </c>
      <c r="AF67" s="86" t="e">
        <f t="shared" si="95"/>
        <v>#VALUE!</v>
      </c>
      <c r="AG67" s="91" t="str">
        <f t="shared" si="28"/>
        <v xml:space="preserve"> </v>
      </c>
      <c r="AH67" s="92"/>
      <c r="AI67" s="93" t="str">
        <f t="shared" si="29"/>
        <v xml:space="preserve"> </v>
      </c>
      <c r="AJ67" s="93" t="str">
        <f t="shared" si="96"/>
        <v xml:space="preserve"> </v>
      </c>
      <c r="AK67" s="94" t="str">
        <f t="shared" si="31"/>
        <v xml:space="preserve"> </v>
      </c>
      <c r="AL67" s="95" t="str">
        <f t="shared" si="97"/>
        <v xml:space="preserve"> </v>
      </c>
      <c r="AM67" s="51">
        <v>90</v>
      </c>
      <c r="AN67" s="96" t="e">
        <f t="shared" si="103"/>
        <v>#VALUE!</v>
      </c>
      <c r="AO67" s="92"/>
      <c r="AP67" s="97" t="str">
        <f t="shared" si="34"/>
        <v xml:space="preserve"> </v>
      </c>
      <c r="AQ67" s="94" t="str">
        <f t="shared" si="35"/>
        <v xml:space="preserve"> </v>
      </c>
      <c r="AR67" s="82">
        <v>0</v>
      </c>
      <c r="AS67" s="105"/>
      <c r="AT67" s="106">
        <v>0</v>
      </c>
      <c r="AU67" s="93" t="str">
        <f t="shared" si="38"/>
        <v xml:space="preserve"> </v>
      </c>
      <c r="AV67" s="94" t="str">
        <f t="shared" si="39"/>
        <v xml:space="preserve"> </v>
      </c>
      <c r="AW67" s="87" t="e">
        <f t="shared" si="98"/>
        <v>#VALUE!</v>
      </c>
      <c r="AX67" s="99"/>
      <c r="AY67" s="101" t="str">
        <f t="shared" si="41"/>
        <v xml:space="preserve"> </v>
      </c>
      <c r="AZ67" s="94" t="str">
        <f t="shared" si="42"/>
        <v xml:space="preserve"> </v>
      </c>
      <c r="BA67" s="102" t="str">
        <f t="shared" si="43"/>
        <v xml:space="preserve"> </v>
      </c>
      <c r="BB67" s="103" t="str">
        <f t="shared" si="44"/>
        <v xml:space="preserve"> </v>
      </c>
      <c r="BC67" s="104" t="str">
        <f t="shared" si="45"/>
        <v xml:space="preserve"> </v>
      </c>
      <c r="BD67" s="104" t="str">
        <f t="shared" si="116"/>
        <v xml:space="preserve"> </v>
      </c>
      <c r="BE67" s="104" t="str">
        <f t="shared" si="119"/>
        <v xml:space="preserve"> </v>
      </c>
      <c r="BF67" s="104" t="str">
        <f t="shared" si="117"/>
        <v xml:space="preserve"> </v>
      </c>
    </row>
    <row r="68" spans="1:58" x14ac:dyDescent="0.2">
      <c r="A68" s="50">
        <v>64</v>
      </c>
      <c r="B68" s="79"/>
      <c r="C68" s="79"/>
      <c r="D68" s="80" t="s">
        <v>114</v>
      </c>
      <c r="E68" s="81"/>
      <c r="F68" s="82">
        <f t="shared" si="83"/>
        <v>0</v>
      </c>
      <c r="G68" s="83"/>
      <c r="H68" s="83"/>
      <c r="I68" s="83"/>
      <c r="J68" s="83"/>
      <c r="K68" s="83"/>
      <c r="L68" s="83"/>
      <c r="M68" s="84">
        <f t="shared" si="84"/>
        <v>0</v>
      </c>
      <c r="N68" s="85">
        <f t="shared" si="85"/>
        <v>0</v>
      </c>
      <c r="O68" s="86">
        <f t="shared" si="86"/>
        <v>49.6</v>
      </c>
      <c r="P68" s="85">
        <f t="shared" si="87"/>
        <v>0</v>
      </c>
      <c r="Q68" s="86" t="e">
        <f t="shared" si="48"/>
        <v>#DIV/0!</v>
      </c>
      <c r="R68" s="86" t="e">
        <f t="shared" si="88"/>
        <v>#DIV/0!</v>
      </c>
      <c r="S68" s="86" t="e">
        <f t="shared" si="89"/>
        <v>#DIV/0!</v>
      </c>
      <c r="T68" s="86" t="e">
        <f t="shared" si="90"/>
        <v>#DIV/0!</v>
      </c>
      <c r="U68" s="84" t="str">
        <f t="shared" si="22"/>
        <v xml:space="preserve"> </v>
      </c>
      <c r="V68" s="85" t="str">
        <f t="shared" si="23"/>
        <v xml:space="preserve"> </v>
      </c>
      <c r="W68" s="83"/>
      <c r="X68" s="83"/>
      <c r="Y68" s="87">
        <f t="shared" si="91"/>
        <v>0</v>
      </c>
      <c r="Z68" s="87">
        <f t="shared" si="92"/>
        <v>0</v>
      </c>
      <c r="AA68" s="86" t="e">
        <f t="shared" si="93"/>
        <v>#VALUE!</v>
      </c>
      <c r="AB68" s="88">
        <v>2.5</v>
      </c>
      <c r="AC68" s="89" t="str">
        <f t="shared" si="26"/>
        <v xml:space="preserve"> </v>
      </c>
      <c r="AD68" s="90" t="str">
        <f t="shared" si="94"/>
        <v xml:space="preserve"> </v>
      </c>
      <c r="AE68" s="52">
        <v>15</v>
      </c>
      <c r="AF68" s="86" t="e">
        <f t="shared" si="95"/>
        <v>#VALUE!</v>
      </c>
      <c r="AG68" s="91" t="str">
        <f t="shared" si="28"/>
        <v xml:space="preserve"> </v>
      </c>
      <c r="AH68" s="92"/>
      <c r="AI68" s="93" t="str">
        <f t="shared" si="29"/>
        <v xml:space="preserve"> </v>
      </c>
      <c r="AJ68" s="93" t="str">
        <f t="shared" si="96"/>
        <v xml:space="preserve"> </v>
      </c>
      <c r="AK68" s="94" t="str">
        <f t="shared" si="31"/>
        <v xml:space="preserve"> </v>
      </c>
      <c r="AL68" s="95" t="str">
        <f t="shared" si="97"/>
        <v xml:space="preserve"> </v>
      </c>
      <c r="AM68" s="51">
        <v>90</v>
      </c>
      <c r="AN68" s="96" t="e">
        <f t="shared" si="103"/>
        <v>#VALUE!</v>
      </c>
      <c r="AO68" s="92"/>
      <c r="AP68" s="97" t="str">
        <f t="shared" si="34"/>
        <v xml:space="preserve"> </v>
      </c>
      <c r="AQ68" s="94" t="str">
        <f t="shared" si="35"/>
        <v xml:space="preserve"> </v>
      </c>
      <c r="AR68" s="82">
        <v>0</v>
      </c>
      <c r="AS68" s="105"/>
      <c r="AT68" s="106">
        <v>0</v>
      </c>
      <c r="AU68" s="93" t="str">
        <f t="shared" si="38"/>
        <v xml:space="preserve"> </v>
      </c>
      <c r="AV68" s="94" t="str">
        <f t="shared" si="39"/>
        <v xml:space="preserve"> </v>
      </c>
      <c r="AW68" s="87" t="e">
        <f t="shared" si="98"/>
        <v>#VALUE!</v>
      </c>
      <c r="AX68" s="99"/>
      <c r="AY68" s="101" t="str">
        <f t="shared" si="41"/>
        <v xml:space="preserve"> </v>
      </c>
      <c r="AZ68" s="94" t="str">
        <f t="shared" si="42"/>
        <v xml:space="preserve"> </v>
      </c>
      <c r="BA68" s="102" t="str">
        <f t="shared" si="43"/>
        <v xml:space="preserve"> </v>
      </c>
      <c r="BB68" s="103" t="str">
        <f t="shared" si="44"/>
        <v xml:space="preserve"> </v>
      </c>
      <c r="BC68" s="104" t="str">
        <f t="shared" si="45"/>
        <v xml:space="preserve"> </v>
      </c>
      <c r="BD68" s="104" t="str">
        <f t="shared" si="116"/>
        <v xml:space="preserve"> </v>
      </c>
      <c r="BE68" s="104" t="str">
        <f t="shared" si="119"/>
        <v xml:space="preserve"> </v>
      </c>
      <c r="BF68" s="104" t="str">
        <f t="shared" si="117"/>
        <v xml:space="preserve"> </v>
      </c>
    </row>
    <row r="69" spans="1:58" x14ac:dyDescent="0.2">
      <c r="A69" s="50">
        <v>65</v>
      </c>
      <c r="B69" s="79"/>
      <c r="C69" s="79"/>
      <c r="D69" s="80" t="s">
        <v>114</v>
      </c>
      <c r="E69" s="81"/>
      <c r="F69" s="82">
        <f t="shared" si="83"/>
        <v>0</v>
      </c>
      <c r="G69" s="83"/>
      <c r="H69" s="83"/>
      <c r="I69" s="83"/>
      <c r="J69" s="83"/>
      <c r="K69" s="83"/>
      <c r="L69" s="83"/>
      <c r="M69" s="84">
        <f t="shared" si="84"/>
        <v>0</v>
      </c>
      <c r="N69" s="85">
        <f t="shared" si="85"/>
        <v>0</v>
      </c>
      <c r="O69" s="86">
        <f t="shared" si="86"/>
        <v>49.6</v>
      </c>
      <c r="P69" s="85">
        <f t="shared" si="87"/>
        <v>0</v>
      </c>
      <c r="Q69" s="86" t="e">
        <f t="shared" si="48"/>
        <v>#DIV/0!</v>
      </c>
      <c r="R69" s="86" t="e">
        <f t="shared" si="88"/>
        <v>#DIV/0!</v>
      </c>
      <c r="S69" s="86" t="e">
        <f t="shared" si="89"/>
        <v>#DIV/0!</v>
      </c>
      <c r="T69" s="86" t="e">
        <f t="shared" si="90"/>
        <v>#DIV/0!</v>
      </c>
      <c r="U69" s="84" t="str">
        <f t="shared" si="22"/>
        <v xml:space="preserve"> </v>
      </c>
      <c r="V69" s="85" t="str">
        <f t="shared" si="23"/>
        <v xml:space="preserve"> </v>
      </c>
      <c r="W69" s="83"/>
      <c r="X69" s="83"/>
      <c r="Y69" s="87">
        <f t="shared" si="91"/>
        <v>0</v>
      </c>
      <c r="Z69" s="87">
        <f t="shared" si="92"/>
        <v>0</v>
      </c>
      <c r="AA69" s="86" t="e">
        <f t="shared" si="93"/>
        <v>#VALUE!</v>
      </c>
      <c r="AB69" s="88">
        <v>2.5</v>
      </c>
      <c r="AC69" s="89" t="str">
        <f t="shared" si="26"/>
        <v xml:space="preserve"> </v>
      </c>
      <c r="AD69" s="90" t="str">
        <f t="shared" si="94"/>
        <v xml:space="preserve"> </v>
      </c>
      <c r="AE69" s="52">
        <v>15</v>
      </c>
      <c r="AF69" s="86" t="e">
        <f t="shared" si="95"/>
        <v>#VALUE!</v>
      </c>
      <c r="AG69" s="91" t="str">
        <f t="shared" si="28"/>
        <v xml:space="preserve"> </v>
      </c>
      <c r="AH69" s="92"/>
      <c r="AI69" s="93" t="str">
        <f t="shared" si="29"/>
        <v xml:space="preserve"> </v>
      </c>
      <c r="AJ69" s="93" t="str">
        <f t="shared" si="96"/>
        <v xml:space="preserve"> </v>
      </c>
      <c r="AK69" s="94" t="str">
        <f t="shared" si="31"/>
        <v xml:space="preserve"> </v>
      </c>
      <c r="AL69" s="95" t="str">
        <f t="shared" si="97"/>
        <v xml:space="preserve"> </v>
      </c>
      <c r="AM69" s="51">
        <v>90</v>
      </c>
      <c r="AN69" s="96" t="e">
        <f t="shared" si="103"/>
        <v>#VALUE!</v>
      </c>
      <c r="AO69" s="92"/>
      <c r="AP69" s="97" t="str">
        <f t="shared" si="34"/>
        <v xml:space="preserve"> </v>
      </c>
      <c r="AQ69" s="94" t="str">
        <f t="shared" si="35"/>
        <v xml:space="preserve"> </v>
      </c>
      <c r="AR69" s="82">
        <v>0</v>
      </c>
      <c r="AS69" s="105"/>
      <c r="AT69" s="106">
        <v>0</v>
      </c>
      <c r="AU69" s="93" t="str">
        <f t="shared" si="38"/>
        <v xml:space="preserve"> </v>
      </c>
      <c r="AV69" s="94" t="str">
        <f t="shared" si="39"/>
        <v xml:space="preserve"> </v>
      </c>
      <c r="AW69" s="87" t="e">
        <f t="shared" si="98"/>
        <v>#VALUE!</v>
      </c>
      <c r="AX69" s="99"/>
      <c r="AY69" s="101" t="str">
        <f t="shared" si="41"/>
        <v xml:space="preserve"> </v>
      </c>
      <c r="AZ69" s="94" t="str">
        <f t="shared" si="42"/>
        <v xml:space="preserve"> </v>
      </c>
      <c r="BA69" s="102" t="str">
        <f t="shared" si="43"/>
        <v xml:space="preserve"> </v>
      </c>
      <c r="BB69" s="103" t="str">
        <f t="shared" si="44"/>
        <v xml:space="preserve"> </v>
      </c>
      <c r="BC69" s="104" t="str">
        <f t="shared" si="45"/>
        <v xml:space="preserve"> </v>
      </c>
      <c r="BD69" s="104" t="str">
        <f t="shared" si="116"/>
        <v xml:space="preserve"> </v>
      </c>
      <c r="BE69" s="104" t="str">
        <f t="shared" si="119"/>
        <v xml:space="preserve"> </v>
      </c>
      <c r="BF69" s="104" t="str">
        <f t="shared" si="117"/>
        <v xml:space="preserve"> </v>
      </c>
    </row>
    <row r="70" spans="1:58" x14ac:dyDescent="0.2">
      <c r="A70" s="50">
        <v>66</v>
      </c>
      <c r="B70" s="79"/>
      <c r="C70" s="79"/>
      <c r="D70" s="80" t="s">
        <v>114</v>
      </c>
      <c r="E70" s="81"/>
      <c r="F70" s="82">
        <f t="shared" si="83"/>
        <v>0</v>
      </c>
      <c r="G70" s="83"/>
      <c r="H70" s="83"/>
      <c r="I70" s="83"/>
      <c r="J70" s="83"/>
      <c r="K70" s="83"/>
      <c r="L70" s="83"/>
      <c r="M70" s="84">
        <f t="shared" ref="M70:M72" si="120">SUM(G70:L70)</f>
        <v>0</v>
      </c>
      <c r="N70" s="85">
        <f t="shared" si="85"/>
        <v>0</v>
      </c>
      <c r="O70" s="86">
        <f t="shared" si="86"/>
        <v>49.6</v>
      </c>
      <c r="P70" s="85">
        <f t="shared" ref="P70:P72" si="121">O70*E70</f>
        <v>0</v>
      </c>
      <c r="Q70" s="86" t="e">
        <f t="shared" si="48"/>
        <v>#DIV/0!</v>
      </c>
      <c r="R70" s="86" t="e">
        <f t="shared" ref="R70:R72" si="122">M70+Q70</f>
        <v>#DIV/0!</v>
      </c>
      <c r="S70" s="86" t="e">
        <f t="shared" si="89"/>
        <v>#DIV/0!</v>
      </c>
      <c r="T70" s="86" t="e">
        <f t="shared" si="90"/>
        <v>#DIV/0!</v>
      </c>
      <c r="U70" s="84" t="str">
        <f t="shared" ref="U70:U133" si="123">IFERROR(T70*E70," ")</f>
        <v xml:space="preserve"> </v>
      </c>
      <c r="V70" s="85" t="str">
        <f t="shared" ref="V70:V133" si="124">IFERROR(U70/F70*100," ")</f>
        <v xml:space="preserve"> </v>
      </c>
      <c r="W70" s="83"/>
      <c r="X70" s="83"/>
      <c r="Y70" s="87">
        <f t="shared" ref="Y70:Y72" si="125">SUM(W70:X70)</f>
        <v>0</v>
      </c>
      <c r="Z70" s="87">
        <f t="shared" si="92"/>
        <v>0</v>
      </c>
      <c r="AA70" s="86" t="e">
        <f t="shared" ref="AA70:AA72" si="126">U70-Z70</f>
        <v>#VALUE!</v>
      </c>
      <c r="AB70" s="88">
        <v>2.5</v>
      </c>
      <c r="AC70" s="89" t="str">
        <f t="shared" ref="AC70:AC133" si="127">IFERROR(AA70/AB70," ")</f>
        <v xml:space="preserve"> </v>
      </c>
      <c r="AD70" s="90" t="str">
        <f t="shared" si="94"/>
        <v xml:space="preserve"> </v>
      </c>
      <c r="AE70" s="52">
        <v>15</v>
      </c>
      <c r="AF70" s="86" t="e">
        <f t="shared" ref="AF70:AF72" si="128">(AD70*AE70)/60</f>
        <v>#VALUE!</v>
      </c>
      <c r="AG70" s="91" t="str">
        <f t="shared" ref="AG70:AG133" si="129">IFERROR(AA70*AK70," ")</f>
        <v xml:space="preserve"> </v>
      </c>
      <c r="AH70" s="92"/>
      <c r="AI70" s="93" t="str">
        <f t="shared" ref="AI70:AI133" si="130">IFERROR((AG70*60)/AH70," ")</f>
        <v xml:space="preserve"> </v>
      </c>
      <c r="AJ70" s="93" t="str">
        <f t="shared" ref="AJ70:AJ72" si="131">AD70</f>
        <v xml:space="preserve"> </v>
      </c>
      <c r="AK70" s="94" t="str">
        <f t="shared" ref="AK70:AK133" si="132">IFERROR(AF70/AA70," ")</f>
        <v xml:space="preserve"> </v>
      </c>
      <c r="AL70" s="95" t="str">
        <f t="shared" ref="AL70:AL72" si="133">AC70</f>
        <v xml:space="preserve"> </v>
      </c>
      <c r="AM70" s="51">
        <v>90</v>
      </c>
      <c r="AN70" s="96" t="e">
        <f t="shared" ref="AN70:AN72" si="134">AL70*AM70/60</f>
        <v>#VALUE!</v>
      </c>
      <c r="AO70" s="92"/>
      <c r="AP70" s="97" t="str">
        <f t="shared" ref="AP70:AP133" si="135">IFERROR(AN70*60/AO70," ")</f>
        <v xml:space="preserve"> </v>
      </c>
      <c r="AQ70" s="94" t="str">
        <f t="shared" ref="AQ70:AQ133" si="136">IFERROR(AN70/AA70," ")</f>
        <v xml:space="preserve"> </v>
      </c>
      <c r="AR70" s="82">
        <v>0</v>
      </c>
      <c r="AS70" s="105"/>
      <c r="AT70" s="106">
        <v>0</v>
      </c>
      <c r="AU70" s="93" t="str">
        <f t="shared" ref="AU70:AU133" si="137">IFERROR(AT70*60/AS70," ")</f>
        <v xml:space="preserve"> </v>
      </c>
      <c r="AV70" s="94" t="str">
        <f t="shared" ref="AV70:AV133" si="138">IFERROR(AT70/AA70," ")</f>
        <v xml:space="preserve"> </v>
      </c>
      <c r="AW70" s="87" t="e">
        <f t="shared" ref="AW70:AW72" si="139">AB70*AC70 -(AG70+AN70+AT70)</f>
        <v>#VALUE!</v>
      </c>
      <c r="AX70" s="99"/>
      <c r="AY70" s="101" t="str">
        <f t="shared" ref="AY70:AY133" si="140">IFERROR(AW70*60/AX70," ")</f>
        <v xml:space="preserve"> </v>
      </c>
      <c r="AZ70" s="94" t="str">
        <f t="shared" ref="AZ70:AZ133" si="141">IFERROR(AW70/AA70," ")</f>
        <v xml:space="preserve"> </v>
      </c>
      <c r="BA70" s="102" t="str">
        <f t="shared" ref="BA70:BA133" si="142">IFERROR(AG70+AN70+AT70+AW70," ")</f>
        <v xml:space="preserve"> </v>
      </c>
      <c r="BB70" s="103" t="str">
        <f t="shared" ref="BB70:BB133" si="143">IFERROR(AK70+AQ70+AV70+AZ70," ")</f>
        <v xml:space="preserve"> </v>
      </c>
      <c r="BC70" s="104" t="str">
        <f t="shared" ref="BC70:BC133" si="144">IFERROR(AI70," ")</f>
        <v xml:space="preserve"> </v>
      </c>
      <c r="BD70" s="104" t="str">
        <f t="shared" si="116"/>
        <v xml:space="preserve"> </v>
      </c>
      <c r="BE70" s="104" t="str">
        <f t="shared" si="119"/>
        <v xml:space="preserve"> </v>
      </c>
      <c r="BF70" s="104" t="str">
        <f t="shared" ref="BF70:BF72" si="145">AC70</f>
        <v xml:space="preserve"> </v>
      </c>
    </row>
    <row r="71" spans="1:58" x14ac:dyDescent="0.2">
      <c r="A71" s="50">
        <v>67</v>
      </c>
      <c r="B71" s="79"/>
      <c r="C71" s="79"/>
      <c r="D71" s="80" t="s">
        <v>114</v>
      </c>
      <c r="E71" s="81"/>
      <c r="F71" s="82">
        <f t="shared" si="83"/>
        <v>0</v>
      </c>
      <c r="G71" s="83"/>
      <c r="H71" s="83"/>
      <c r="I71" s="83"/>
      <c r="J71" s="83"/>
      <c r="K71" s="83"/>
      <c r="L71" s="83"/>
      <c r="M71" s="84">
        <f t="shared" si="120"/>
        <v>0</v>
      </c>
      <c r="N71" s="85">
        <f t="shared" si="85"/>
        <v>0</v>
      </c>
      <c r="O71" s="86">
        <f t="shared" si="86"/>
        <v>49.6</v>
      </c>
      <c r="P71" s="85">
        <f t="shared" si="121"/>
        <v>0</v>
      </c>
      <c r="Q71" s="86" t="e">
        <f t="shared" ref="Q71:Q134" si="146">(P71*0.23)/(E71/5)</f>
        <v>#DIV/0!</v>
      </c>
      <c r="R71" s="86" t="e">
        <f t="shared" si="122"/>
        <v>#DIV/0!</v>
      </c>
      <c r="S71" s="86" t="e">
        <f t="shared" si="89"/>
        <v>#DIV/0!</v>
      </c>
      <c r="T71" s="86" t="e">
        <f t="shared" si="90"/>
        <v>#DIV/0!</v>
      </c>
      <c r="U71" s="84" t="str">
        <f t="shared" si="123"/>
        <v xml:space="preserve"> </v>
      </c>
      <c r="V71" s="85" t="str">
        <f t="shared" si="124"/>
        <v xml:space="preserve"> </v>
      </c>
      <c r="W71" s="83"/>
      <c r="X71" s="83"/>
      <c r="Y71" s="87">
        <f t="shared" si="125"/>
        <v>0</v>
      </c>
      <c r="Z71" s="87">
        <f t="shared" si="92"/>
        <v>0</v>
      </c>
      <c r="AA71" s="86" t="e">
        <f t="shared" si="126"/>
        <v>#VALUE!</v>
      </c>
      <c r="AB71" s="88">
        <v>2.5</v>
      </c>
      <c r="AC71" s="89" t="str">
        <f t="shared" si="127"/>
        <v xml:space="preserve"> </v>
      </c>
      <c r="AD71" s="90" t="str">
        <f t="shared" si="94"/>
        <v xml:space="preserve"> </v>
      </c>
      <c r="AE71" s="52">
        <v>15</v>
      </c>
      <c r="AF71" s="86" t="e">
        <f t="shared" si="128"/>
        <v>#VALUE!</v>
      </c>
      <c r="AG71" s="91" t="str">
        <f t="shared" si="129"/>
        <v xml:space="preserve"> </v>
      </c>
      <c r="AH71" s="92"/>
      <c r="AI71" s="93" t="str">
        <f t="shared" si="130"/>
        <v xml:space="preserve"> </v>
      </c>
      <c r="AJ71" s="93" t="str">
        <f t="shared" si="131"/>
        <v xml:space="preserve"> </v>
      </c>
      <c r="AK71" s="94" t="str">
        <f t="shared" si="132"/>
        <v xml:space="preserve"> </v>
      </c>
      <c r="AL71" s="95" t="str">
        <f t="shared" si="133"/>
        <v xml:space="preserve"> </v>
      </c>
      <c r="AM71" s="51">
        <v>90</v>
      </c>
      <c r="AN71" s="96" t="e">
        <f t="shared" si="134"/>
        <v>#VALUE!</v>
      </c>
      <c r="AO71" s="92"/>
      <c r="AP71" s="97" t="str">
        <f t="shared" si="135"/>
        <v xml:space="preserve"> </v>
      </c>
      <c r="AQ71" s="94" t="str">
        <f t="shared" si="136"/>
        <v xml:space="preserve"> </v>
      </c>
      <c r="AR71" s="82">
        <v>0</v>
      </c>
      <c r="AS71" s="105"/>
      <c r="AT71" s="106">
        <v>0</v>
      </c>
      <c r="AU71" s="93" t="str">
        <f t="shared" si="137"/>
        <v xml:space="preserve"> </v>
      </c>
      <c r="AV71" s="94" t="str">
        <f t="shared" si="138"/>
        <v xml:space="preserve"> </v>
      </c>
      <c r="AW71" s="87" t="e">
        <f t="shared" si="139"/>
        <v>#VALUE!</v>
      </c>
      <c r="AX71" s="99"/>
      <c r="AY71" s="101" t="str">
        <f t="shared" si="140"/>
        <v xml:space="preserve"> </v>
      </c>
      <c r="AZ71" s="94" t="str">
        <f t="shared" si="141"/>
        <v xml:space="preserve"> </v>
      </c>
      <c r="BA71" s="102" t="str">
        <f t="shared" si="142"/>
        <v xml:space="preserve"> </v>
      </c>
      <c r="BB71" s="103" t="str">
        <f t="shared" si="143"/>
        <v xml:space="preserve"> </v>
      </c>
      <c r="BC71" s="104" t="str">
        <f t="shared" si="144"/>
        <v xml:space="preserve"> </v>
      </c>
      <c r="BD71" s="104" t="str">
        <f t="shared" si="116"/>
        <v xml:space="preserve"> </v>
      </c>
      <c r="BE71" s="104" t="str">
        <f t="shared" si="119"/>
        <v xml:space="preserve"> </v>
      </c>
      <c r="BF71" s="104" t="str">
        <f t="shared" si="145"/>
        <v xml:space="preserve"> </v>
      </c>
    </row>
    <row r="72" spans="1:58" x14ac:dyDescent="0.2">
      <c r="A72" s="50">
        <v>68</v>
      </c>
      <c r="B72" s="79"/>
      <c r="C72" s="79"/>
      <c r="D72" s="80" t="s">
        <v>114</v>
      </c>
      <c r="E72" s="81"/>
      <c r="F72" s="82">
        <f t="shared" si="83"/>
        <v>0</v>
      </c>
      <c r="G72" s="83"/>
      <c r="H72" s="83"/>
      <c r="I72" s="83"/>
      <c r="J72" s="83"/>
      <c r="K72" s="83"/>
      <c r="L72" s="83"/>
      <c r="M72" s="84">
        <f t="shared" si="120"/>
        <v>0</v>
      </c>
      <c r="N72" s="85">
        <f t="shared" si="85"/>
        <v>0</v>
      </c>
      <c r="O72" s="86">
        <f t="shared" si="86"/>
        <v>49.6</v>
      </c>
      <c r="P72" s="85">
        <f t="shared" si="121"/>
        <v>0</v>
      </c>
      <c r="Q72" s="86" t="e">
        <f t="shared" si="146"/>
        <v>#DIV/0!</v>
      </c>
      <c r="R72" s="86" t="e">
        <f t="shared" si="122"/>
        <v>#DIV/0!</v>
      </c>
      <c r="S72" s="86" t="e">
        <f t="shared" si="89"/>
        <v>#DIV/0!</v>
      </c>
      <c r="T72" s="86" t="e">
        <f t="shared" si="90"/>
        <v>#DIV/0!</v>
      </c>
      <c r="U72" s="84" t="str">
        <f t="shared" si="123"/>
        <v xml:space="preserve"> </v>
      </c>
      <c r="V72" s="85" t="str">
        <f t="shared" si="124"/>
        <v xml:space="preserve"> </v>
      </c>
      <c r="W72" s="83"/>
      <c r="X72" s="83"/>
      <c r="Y72" s="87">
        <f t="shared" si="125"/>
        <v>0</v>
      </c>
      <c r="Z72" s="87">
        <f t="shared" si="92"/>
        <v>0</v>
      </c>
      <c r="AA72" s="86" t="e">
        <f t="shared" si="126"/>
        <v>#VALUE!</v>
      </c>
      <c r="AB72" s="88">
        <v>2.5</v>
      </c>
      <c r="AC72" s="89" t="str">
        <f t="shared" si="127"/>
        <v xml:space="preserve"> </v>
      </c>
      <c r="AD72" s="90" t="str">
        <f t="shared" si="94"/>
        <v xml:space="preserve"> </v>
      </c>
      <c r="AE72" s="52">
        <v>15</v>
      </c>
      <c r="AF72" s="86" t="e">
        <f t="shared" si="128"/>
        <v>#VALUE!</v>
      </c>
      <c r="AG72" s="91" t="str">
        <f t="shared" si="129"/>
        <v xml:space="preserve"> </v>
      </c>
      <c r="AH72" s="92"/>
      <c r="AI72" s="93" t="str">
        <f t="shared" si="130"/>
        <v xml:space="preserve"> </v>
      </c>
      <c r="AJ72" s="93" t="str">
        <f t="shared" si="131"/>
        <v xml:space="preserve"> </v>
      </c>
      <c r="AK72" s="94" t="str">
        <f t="shared" si="132"/>
        <v xml:space="preserve"> </v>
      </c>
      <c r="AL72" s="95" t="str">
        <f t="shared" si="133"/>
        <v xml:space="preserve"> </v>
      </c>
      <c r="AM72" s="51">
        <v>90</v>
      </c>
      <c r="AN72" s="96" t="e">
        <f t="shared" si="134"/>
        <v>#VALUE!</v>
      </c>
      <c r="AO72" s="92"/>
      <c r="AP72" s="97" t="str">
        <f t="shared" si="135"/>
        <v xml:space="preserve"> </v>
      </c>
      <c r="AQ72" s="94" t="str">
        <f t="shared" si="136"/>
        <v xml:space="preserve"> </v>
      </c>
      <c r="AR72" s="82">
        <v>0</v>
      </c>
      <c r="AS72" s="105"/>
      <c r="AT72" s="106">
        <v>0</v>
      </c>
      <c r="AU72" s="93" t="str">
        <f t="shared" si="137"/>
        <v xml:space="preserve"> </v>
      </c>
      <c r="AV72" s="94" t="str">
        <f t="shared" si="138"/>
        <v xml:space="preserve"> </v>
      </c>
      <c r="AW72" s="87" t="e">
        <f t="shared" si="139"/>
        <v>#VALUE!</v>
      </c>
      <c r="AX72" s="99"/>
      <c r="AY72" s="101" t="str">
        <f t="shared" si="140"/>
        <v xml:space="preserve"> </v>
      </c>
      <c r="AZ72" s="94" t="str">
        <f t="shared" si="141"/>
        <v xml:space="preserve"> </v>
      </c>
      <c r="BA72" s="102" t="str">
        <f t="shared" si="142"/>
        <v xml:space="preserve"> </v>
      </c>
      <c r="BB72" s="103" t="str">
        <f t="shared" si="143"/>
        <v xml:space="preserve"> </v>
      </c>
      <c r="BC72" s="104" t="str">
        <f t="shared" si="144"/>
        <v xml:space="preserve"> </v>
      </c>
      <c r="BD72" s="104" t="str">
        <f t="shared" si="116"/>
        <v xml:space="preserve"> </v>
      </c>
      <c r="BE72" s="104" t="str">
        <f t="shared" si="119"/>
        <v xml:space="preserve"> </v>
      </c>
      <c r="BF72" s="104" t="str">
        <f t="shared" si="145"/>
        <v xml:space="preserve"> </v>
      </c>
    </row>
    <row r="73" spans="1:58" x14ac:dyDescent="0.2">
      <c r="A73" s="50">
        <v>69</v>
      </c>
      <c r="B73" s="79"/>
      <c r="C73" s="79"/>
      <c r="D73" s="80" t="s">
        <v>114</v>
      </c>
      <c r="E73" s="81"/>
      <c r="F73" s="82">
        <f t="shared" si="83"/>
        <v>0</v>
      </c>
      <c r="G73" s="83"/>
      <c r="H73" s="83"/>
      <c r="I73" s="83"/>
      <c r="J73" s="83"/>
      <c r="K73" s="83"/>
      <c r="L73" s="83"/>
      <c r="M73" s="84">
        <f t="shared" si="84"/>
        <v>0</v>
      </c>
      <c r="N73" s="85">
        <f t="shared" si="85"/>
        <v>0</v>
      </c>
      <c r="O73" s="86">
        <f t="shared" si="86"/>
        <v>49.6</v>
      </c>
      <c r="P73" s="85">
        <f t="shared" si="87"/>
        <v>0</v>
      </c>
      <c r="Q73" s="86" t="e">
        <f t="shared" si="146"/>
        <v>#DIV/0!</v>
      </c>
      <c r="R73" s="86" t="e">
        <f t="shared" si="88"/>
        <v>#DIV/0!</v>
      </c>
      <c r="S73" s="86" t="e">
        <f t="shared" si="89"/>
        <v>#DIV/0!</v>
      </c>
      <c r="T73" s="86" t="e">
        <f t="shared" si="90"/>
        <v>#DIV/0!</v>
      </c>
      <c r="U73" s="84" t="str">
        <f t="shared" si="123"/>
        <v xml:space="preserve"> </v>
      </c>
      <c r="V73" s="85" t="str">
        <f t="shared" si="124"/>
        <v xml:space="preserve"> </v>
      </c>
      <c r="W73" s="83"/>
      <c r="X73" s="83"/>
      <c r="Y73" s="87">
        <f t="shared" si="91"/>
        <v>0</v>
      </c>
      <c r="Z73" s="87">
        <f t="shared" si="92"/>
        <v>0</v>
      </c>
      <c r="AA73" s="86" t="e">
        <f t="shared" si="93"/>
        <v>#VALUE!</v>
      </c>
      <c r="AB73" s="88">
        <v>2.5</v>
      </c>
      <c r="AC73" s="89" t="str">
        <f t="shared" si="127"/>
        <v xml:space="preserve"> </v>
      </c>
      <c r="AD73" s="90" t="str">
        <f t="shared" si="94"/>
        <v xml:space="preserve"> </v>
      </c>
      <c r="AE73" s="52">
        <v>15</v>
      </c>
      <c r="AF73" s="86" t="e">
        <f t="shared" si="95"/>
        <v>#VALUE!</v>
      </c>
      <c r="AG73" s="91" t="str">
        <f t="shared" si="129"/>
        <v xml:space="preserve"> </v>
      </c>
      <c r="AH73" s="92"/>
      <c r="AI73" s="93" t="str">
        <f t="shared" si="130"/>
        <v xml:space="preserve"> </v>
      </c>
      <c r="AJ73" s="93" t="str">
        <f t="shared" si="96"/>
        <v xml:space="preserve"> </v>
      </c>
      <c r="AK73" s="94" t="str">
        <f t="shared" si="132"/>
        <v xml:space="preserve"> </v>
      </c>
      <c r="AL73" s="95" t="str">
        <f t="shared" si="97"/>
        <v xml:space="preserve"> </v>
      </c>
      <c r="AM73" s="51">
        <v>90</v>
      </c>
      <c r="AN73" s="96" t="e">
        <f t="shared" si="103"/>
        <v>#VALUE!</v>
      </c>
      <c r="AO73" s="92"/>
      <c r="AP73" s="97" t="str">
        <f t="shared" si="135"/>
        <v xml:space="preserve"> </v>
      </c>
      <c r="AQ73" s="94" t="str">
        <f t="shared" si="136"/>
        <v xml:space="preserve"> </v>
      </c>
      <c r="AR73" s="82">
        <v>0</v>
      </c>
      <c r="AS73" s="105"/>
      <c r="AT73" s="106">
        <v>0</v>
      </c>
      <c r="AU73" s="93" t="str">
        <f t="shared" si="137"/>
        <v xml:space="preserve"> </v>
      </c>
      <c r="AV73" s="94" t="str">
        <f t="shared" si="138"/>
        <v xml:space="preserve"> </v>
      </c>
      <c r="AW73" s="87" t="e">
        <f t="shared" si="98"/>
        <v>#VALUE!</v>
      </c>
      <c r="AX73" s="99"/>
      <c r="AY73" s="101" t="str">
        <f t="shared" si="140"/>
        <v xml:space="preserve"> </v>
      </c>
      <c r="AZ73" s="94" t="str">
        <f t="shared" si="141"/>
        <v xml:space="preserve"> </v>
      </c>
      <c r="BA73" s="102" t="str">
        <f t="shared" si="142"/>
        <v xml:space="preserve"> </v>
      </c>
      <c r="BB73" s="103" t="str">
        <f t="shared" si="143"/>
        <v xml:space="preserve"> </v>
      </c>
      <c r="BC73" s="104" t="str">
        <f t="shared" si="144"/>
        <v xml:space="preserve"> </v>
      </c>
      <c r="BD73" s="104" t="str">
        <f t="shared" si="116"/>
        <v xml:space="preserve"> </v>
      </c>
      <c r="BE73" s="104" t="str">
        <f t="shared" si="119"/>
        <v xml:space="preserve"> </v>
      </c>
      <c r="BF73" s="104" t="str">
        <f t="shared" si="117"/>
        <v xml:space="preserve"> </v>
      </c>
    </row>
    <row r="74" spans="1:58" x14ac:dyDescent="0.2">
      <c r="A74" s="50">
        <v>70</v>
      </c>
      <c r="B74" s="79"/>
      <c r="C74" s="79"/>
      <c r="D74" s="80" t="s">
        <v>114</v>
      </c>
      <c r="E74" s="81"/>
      <c r="F74" s="82">
        <f t="shared" si="83"/>
        <v>0</v>
      </c>
      <c r="G74" s="83"/>
      <c r="H74" s="83"/>
      <c r="I74" s="83"/>
      <c r="J74" s="83"/>
      <c r="K74" s="83"/>
      <c r="L74" s="83"/>
      <c r="M74" s="84">
        <f t="shared" si="84"/>
        <v>0</v>
      </c>
      <c r="N74" s="85">
        <f t="shared" si="85"/>
        <v>0</v>
      </c>
      <c r="O74" s="86">
        <f t="shared" si="86"/>
        <v>49.6</v>
      </c>
      <c r="P74" s="85">
        <f t="shared" si="87"/>
        <v>0</v>
      </c>
      <c r="Q74" s="86" t="e">
        <f t="shared" si="146"/>
        <v>#DIV/0!</v>
      </c>
      <c r="R74" s="86" t="e">
        <f t="shared" si="88"/>
        <v>#DIV/0!</v>
      </c>
      <c r="S74" s="86" t="e">
        <f t="shared" si="89"/>
        <v>#DIV/0!</v>
      </c>
      <c r="T74" s="86" t="e">
        <f t="shared" si="90"/>
        <v>#DIV/0!</v>
      </c>
      <c r="U74" s="84" t="str">
        <f t="shared" si="123"/>
        <v xml:space="preserve"> </v>
      </c>
      <c r="V74" s="85" t="str">
        <f t="shared" si="124"/>
        <v xml:space="preserve"> </v>
      </c>
      <c r="W74" s="83"/>
      <c r="X74" s="83"/>
      <c r="Y74" s="87">
        <f t="shared" si="91"/>
        <v>0</v>
      </c>
      <c r="Z74" s="87">
        <f t="shared" si="92"/>
        <v>0</v>
      </c>
      <c r="AA74" s="86" t="e">
        <f t="shared" si="93"/>
        <v>#VALUE!</v>
      </c>
      <c r="AB74" s="88">
        <v>2.5</v>
      </c>
      <c r="AC74" s="89" t="str">
        <f t="shared" si="127"/>
        <v xml:space="preserve"> </v>
      </c>
      <c r="AD74" s="90" t="str">
        <f t="shared" si="94"/>
        <v xml:space="preserve"> </v>
      </c>
      <c r="AE74" s="52">
        <v>15</v>
      </c>
      <c r="AF74" s="86" t="e">
        <f t="shared" si="95"/>
        <v>#VALUE!</v>
      </c>
      <c r="AG74" s="91" t="str">
        <f t="shared" si="129"/>
        <v xml:space="preserve"> </v>
      </c>
      <c r="AH74" s="92"/>
      <c r="AI74" s="93" t="str">
        <f t="shared" si="130"/>
        <v xml:space="preserve"> </v>
      </c>
      <c r="AJ74" s="93" t="str">
        <f t="shared" si="96"/>
        <v xml:space="preserve"> </v>
      </c>
      <c r="AK74" s="94" t="str">
        <f t="shared" si="132"/>
        <v xml:space="preserve"> </v>
      </c>
      <c r="AL74" s="95" t="str">
        <f t="shared" si="97"/>
        <v xml:space="preserve"> </v>
      </c>
      <c r="AM74" s="51">
        <v>90</v>
      </c>
      <c r="AN74" s="96" t="e">
        <f t="shared" si="103"/>
        <v>#VALUE!</v>
      </c>
      <c r="AO74" s="92"/>
      <c r="AP74" s="97" t="str">
        <f t="shared" si="135"/>
        <v xml:space="preserve"> </v>
      </c>
      <c r="AQ74" s="94" t="str">
        <f t="shared" si="136"/>
        <v xml:space="preserve"> </v>
      </c>
      <c r="AR74" s="82">
        <v>0</v>
      </c>
      <c r="AS74" s="105"/>
      <c r="AT74" s="106">
        <v>0</v>
      </c>
      <c r="AU74" s="93" t="str">
        <f t="shared" si="137"/>
        <v xml:space="preserve"> </v>
      </c>
      <c r="AV74" s="94" t="str">
        <f t="shared" si="138"/>
        <v xml:space="preserve"> </v>
      </c>
      <c r="AW74" s="87" t="e">
        <f t="shared" si="98"/>
        <v>#VALUE!</v>
      </c>
      <c r="AX74" s="99"/>
      <c r="AY74" s="101" t="str">
        <f t="shared" si="140"/>
        <v xml:space="preserve"> </v>
      </c>
      <c r="AZ74" s="94" t="str">
        <f t="shared" si="141"/>
        <v xml:space="preserve"> </v>
      </c>
      <c r="BA74" s="102" t="str">
        <f t="shared" si="142"/>
        <v xml:space="preserve"> </v>
      </c>
      <c r="BB74" s="103" t="str">
        <f t="shared" si="143"/>
        <v xml:space="preserve"> </v>
      </c>
      <c r="BC74" s="104" t="str">
        <f t="shared" si="144"/>
        <v xml:space="preserve"> </v>
      </c>
      <c r="BD74" s="104" t="str">
        <f t="shared" si="116"/>
        <v xml:space="preserve"> </v>
      </c>
      <c r="BE74" s="104" t="str">
        <f t="shared" si="119"/>
        <v xml:space="preserve"> </v>
      </c>
      <c r="BF74" s="104" t="str">
        <f t="shared" ref="BF74:BF75" si="147">AC74</f>
        <v xml:space="preserve"> </v>
      </c>
    </row>
    <row r="75" spans="1:58" x14ac:dyDescent="0.2">
      <c r="A75" s="50">
        <v>71</v>
      </c>
      <c r="B75" s="79"/>
      <c r="C75" s="79"/>
      <c r="D75" s="80" t="s">
        <v>114</v>
      </c>
      <c r="E75" s="81"/>
      <c r="F75" s="82">
        <f t="shared" si="83"/>
        <v>0</v>
      </c>
      <c r="G75" s="83"/>
      <c r="H75" s="83"/>
      <c r="I75" s="83"/>
      <c r="J75" s="83"/>
      <c r="K75" s="83"/>
      <c r="L75" s="83"/>
      <c r="M75" s="84">
        <f t="shared" si="84"/>
        <v>0</v>
      </c>
      <c r="N75" s="85">
        <f t="shared" si="85"/>
        <v>0</v>
      </c>
      <c r="O75" s="86">
        <f t="shared" si="86"/>
        <v>49.6</v>
      </c>
      <c r="P75" s="85">
        <f t="shared" si="87"/>
        <v>0</v>
      </c>
      <c r="Q75" s="86" t="e">
        <f t="shared" si="146"/>
        <v>#DIV/0!</v>
      </c>
      <c r="R75" s="86" t="e">
        <f t="shared" si="88"/>
        <v>#DIV/0!</v>
      </c>
      <c r="S75" s="86" t="e">
        <f t="shared" si="89"/>
        <v>#DIV/0!</v>
      </c>
      <c r="T75" s="86" t="e">
        <f t="shared" si="90"/>
        <v>#DIV/0!</v>
      </c>
      <c r="U75" s="84" t="str">
        <f t="shared" si="123"/>
        <v xml:space="preserve"> </v>
      </c>
      <c r="V75" s="85" t="str">
        <f t="shared" si="124"/>
        <v xml:space="preserve"> </v>
      </c>
      <c r="W75" s="83"/>
      <c r="X75" s="83"/>
      <c r="Y75" s="87">
        <f t="shared" si="91"/>
        <v>0</v>
      </c>
      <c r="Z75" s="87">
        <f t="shared" si="92"/>
        <v>0</v>
      </c>
      <c r="AA75" s="86" t="e">
        <f t="shared" si="93"/>
        <v>#VALUE!</v>
      </c>
      <c r="AB75" s="88">
        <v>2.5</v>
      </c>
      <c r="AC75" s="89" t="str">
        <f t="shared" si="127"/>
        <v xml:space="preserve"> </v>
      </c>
      <c r="AD75" s="90" t="str">
        <f t="shared" si="94"/>
        <v xml:space="preserve"> </v>
      </c>
      <c r="AE75" s="52">
        <v>15</v>
      </c>
      <c r="AF75" s="86" t="e">
        <f t="shared" si="95"/>
        <v>#VALUE!</v>
      </c>
      <c r="AG75" s="91" t="str">
        <f t="shared" si="129"/>
        <v xml:space="preserve"> </v>
      </c>
      <c r="AH75" s="92"/>
      <c r="AI75" s="93" t="str">
        <f t="shared" si="130"/>
        <v xml:space="preserve"> </v>
      </c>
      <c r="AJ75" s="93" t="str">
        <f t="shared" si="96"/>
        <v xml:space="preserve"> </v>
      </c>
      <c r="AK75" s="94" t="str">
        <f t="shared" si="132"/>
        <v xml:space="preserve"> </v>
      </c>
      <c r="AL75" s="95" t="str">
        <f t="shared" si="97"/>
        <v xml:space="preserve"> </v>
      </c>
      <c r="AM75" s="51">
        <v>90</v>
      </c>
      <c r="AN75" s="96" t="e">
        <f t="shared" si="103"/>
        <v>#VALUE!</v>
      </c>
      <c r="AO75" s="92"/>
      <c r="AP75" s="97" t="str">
        <f t="shared" si="135"/>
        <v xml:space="preserve"> </v>
      </c>
      <c r="AQ75" s="94" t="str">
        <f t="shared" si="136"/>
        <v xml:space="preserve"> </v>
      </c>
      <c r="AR75" s="82">
        <v>0</v>
      </c>
      <c r="AS75" s="105"/>
      <c r="AT75" s="106">
        <v>0</v>
      </c>
      <c r="AU75" s="93" t="str">
        <f t="shared" si="137"/>
        <v xml:space="preserve"> </v>
      </c>
      <c r="AV75" s="94" t="str">
        <f t="shared" si="138"/>
        <v xml:space="preserve"> </v>
      </c>
      <c r="AW75" s="87" t="e">
        <f t="shared" si="98"/>
        <v>#VALUE!</v>
      </c>
      <c r="AX75" s="99"/>
      <c r="AY75" s="101" t="str">
        <f t="shared" si="140"/>
        <v xml:space="preserve"> </v>
      </c>
      <c r="AZ75" s="94" t="str">
        <f t="shared" si="141"/>
        <v xml:space="preserve"> </v>
      </c>
      <c r="BA75" s="102" t="str">
        <f t="shared" si="142"/>
        <v xml:space="preserve"> </v>
      </c>
      <c r="BB75" s="103" t="str">
        <f t="shared" si="143"/>
        <v xml:space="preserve"> </v>
      </c>
      <c r="BC75" s="104" t="str">
        <f t="shared" si="144"/>
        <v xml:space="preserve"> </v>
      </c>
      <c r="BD75" s="104" t="str">
        <f t="shared" si="116"/>
        <v xml:space="preserve"> </v>
      </c>
      <c r="BE75" s="104" t="str">
        <f t="shared" si="119"/>
        <v xml:space="preserve"> </v>
      </c>
      <c r="BF75" s="104" t="str">
        <f t="shared" si="147"/>
        <v xml:space="preserve"> </v>
      </c>
    </row>
    <row r="76" spans="1:58" x14ac:dyDescent="0.2">
      <c r="A76" s="50">
        <v>72</v>
      </c>
      <c r="B76" s="79"/>
      <c r="C76" s="79"/>
      <c r="D76" s="80" t="s">
        <v>114</v>
      </c>
      <c r="E76" s="81"/>
      <c r="F76" s="82">
        <f t="shared" si="83"/>
        <v>0</v>
      </c>
      <c r="G76" s="83"/>
      <c r="H76" s="83"/>
      <c r="I76" s="83"/>
      <c r="J76" s="83"/>
      <c r="K76" s="83"/>
      <c r="L76" s="83"/>
      <c r="M76" s="84">
        <f t="shared" si="84"/>
        <v>0</v>
      </c>
      <c r="N76" s="85">
        <f t="shared" si="85"/>
        <v>0</v>
      </c>
      <c r="O76" s="86">
        <f t="shared" si="86"/>
        <v>49.6</v>
      </c>
      <c r="P76" s="85">
        <f t="shared" si="87"/>
        <v>0</v>
      </c>
      <c r="Q76" s="86" t="e">
        <f t="shared" si="146"/>
        <v>#DIV/0!</v>
      </c>
      <c r="R76" s="86" t="e">
        <f t="shared" si="88"/>
        <v>#DIV/0!</v>
      </c>
      <c r="S76" s="86" t="e">
        <f t="shared" si="89"/>
        <v>#DIV/0!</v>
      </c>
      <c r="T76" s="86" t="e">
        <f t="shared" si="90"/>
        <v>#DIV/0!</v>
      </c>
      <c r="U76" s="84" t="str">
        <f t="shared" si="123"/>
        <v xml:space="preserve"> </v>
      </c>
      <c r="V76" s="85" t="str">
        <f t="shared" si="124"/>
        <v xml:space="preserve"> </v>
      </c>
      <c r="W76" s="83"/>
      <c r="X76" s="83"/>
      <c r="Y76" s="87">
        <f t="shared" si="91"/>
        <v>0</v>
      </c>
      <c r="Z76" s="87">
        <f t="shared" si="92"/>
        <v>0</v>
      </c>
      <c r="AA76" s="86" t="e">
        <f t="shared" si="93"/>
        <v>#VALUE!</v>
      </c>
      <c r="AB76" s="88">
        <v>2.5</v>
      </c>
      <c r="AC76" s="89" t="str">
        <f t="shared" si="127"/>
        <v xml:space="preserve"> </v>
      </c>
      <c r="AD76" s="90" t="str">
        <f t="shared" si="94"/>
        <v xml:space="preserve"> </v>
      </c>
      <c r="AE76" s="52">
        <v>15</v>
      </c>
      <c r="AF76" s="86" t="e">
        <f t="shared" si="95"/>
        <v>#VALUE!</v>
      </c>
      <c r="AG76" s="91" t="str">
        <f t="shared" si="129"/>
        <v xml:space="preserve"> </v>
      </c>
      <c r="AH76" s="92"/>
      <c r="AI76" s="93" t="str">
        <f t="shared" si="130"/>
        <v xml:space="preserve"> </v>
      </c>
      <c r="AJ76" s="93" t="str">
        <f t="shared" si="96"/>
        <v xml:space="preserve"> </v>
      </c>
      <c r="AK76" s="94" t="str">
        <f t="shared" si="132"/>
        <v xml:space="preserve"> </v>
      </c>
      <c r="AL76" s="95" t="str">
        <f t="shared" si="97"/>
        <v xml:space="preserve"> </v>
      </c>
      <c r="AM76" s="51">
        <v>90</v>
      </c>
      <c r="AN76" s="96" t="e">
        <f t="shared" si="103"/>
        <v>#VALUE!</v>
      </c>
      <c r="AO76" s="92"/>
      <c r="AP76" s="97" t="str">
        <f t="shared" si="135"/>
        <v xml:space="preserve"> </v>
      </c>
      <c r="AQ76" s="94" t="str">
        <f t="shared" si="136"/>
        <v xml:space="preserve"> </v>
      </c>
      <c r="AR76" s="82">
        <v>0</v>
      </c>
      <c r="AS76" s="105"/>
      <c r="AT76" s="106">
        <v>0</v>
      </c>
      <c r="AU76" s="93" t="str">
        <f t="shared" si="137"/>
        <v xml:space="preserve"> </v>
      </c>
      <c r="AV76" s="94" t="str">
        <f t="shared" si="138"/>
        <v xml:space="preserve"> </v>
      </c>
      <c r="AW76" s="87" t="e">
        <f t="shared" si="98"/>
        <v>#VALUE!</v>
      </c>
      <c r="AX76" s="99"/>
      <c r="AY76" s="101" t="str">
        <f t="shared" si="140"/>
        <v xml:space="preserve"> </v>
      </c>
      <c r="AZ76" s="94" t="str">
        <f t="shared" si="141"/>
        <v xml:space="preserve"> </v>
      </c>
      <c r="BA76" s="102" t="str">
        <f t="shared" si="142"/>
        <v xml:space="preserve"> </v>
      </c>
      <c r="BB76" s="103" t="str">
        <f t="shared" si="143"/>
        <v xml:space="preserve"> </v>
      </c>
      <c r="BC76" s="104" t="str">
        <f t="shared" si="144"/>
        <v xml:space="preserve"> </v>
      </c>
      <c r="BD76" s="104" t="str">
        <f t="shared" si="116"/>
        <v xml:space="preserve"> </v>
      </c>
      <c r="BE76" s="104" t="str">
        <f t="shared" si="119"/>
        <v xml:space="preserve"> </v>
      </c>
      <c r="BF76" s="104" t="str">
        <f t="shared" si="117"/>
        <v xml:space="preserve"> </v>
      </c>
    </row>
    <row r="77" spans="1:58" x14ac:dyDescent="0.2">
      <c r="A77" s="50">
        <v>73</v>
      </c>
      <c r="B77" s="79"/>
      <c r="C77" s="79"/>
      <c r="D77" s="80" t="s">
        <v>114</v>
      </c>
      <c r="E77" s="81"/>
      <c r="F77" s="82">
        <f t="shared" si="83"/>
        <v>0</v>
      </c>
      <c r="G77" s="83"/>
      <c r="H77" s="83"/>
      <c r="I77" s="83"/>
      <c r="J77" s="83"/>
      <c r="K77" s="83"/>
      <c r="L77" s="83"/>
      <c r="M77" s="84">
        <f t="shared" si="84"/>
        <v>0</v>
      </c>
      <c r="N77" s="85">
        <f t="shared" si="85"/>
        <v>0</v>
      </c>
      <c r="O77" s="86">
        <f t="shared" si="86"/>
        <v>49.6</v>
      </c>
      <c r="P77" s="85">
        <f t="shared" si="87"/>
        <v>0</v>
      </c>
      <c r="Q77" s="86" t="e">
        <f t="shared" si="146"/>
        <v>#DIV/0!</v>
      </c>
      <c r="R77" s="86" t="e">
        <f t="shared" si="88"/>
        <v>#DIV/0!</v>
      </c>
      <c r="S77" s="86" t="e">
        <f t="shared" si="89"/>
        <v>#DIV/0!</v>
      </c>
      <c r="T77" s="86" t="e">
        <f t="shared" si="90"/>
        <v>#DIV/0!</v>
      </c>
      <c r="U77" s="84" t="str">
        <f t="shared" si="123"/>
        <v xml:space="preserve"> </v>
      </c>
      <c r="V77" s="85" t="str">
        <f t="shared" si="124"/>
        <v xml:space="preserve"> </v>
      </c>
      <c r="W77" s="83"/>
      <c r="X77" s="83"/>
      <c r="Y77" s="87">
        <f t="shared" si="91"/>
        <v>0</v>
      </c>
      <c r="Z77" s="87">
        <f t="shared" si="92"/>
        <v>0</v>
      </c>
      <c r="AA77" s="86" t="e">
        <f t="shared" si="93"/>
        <v>#VALUE!</v>
      </c>
      <c r="AB77" s="88">
        <v>2.5</v>
      </c>
      <c r="AC77" s="89" t="str">
        <f t="shared" si="127"/>
        <v xml:space="preserve"> </v>
      </c>
      <c r="AD77" s="90" t="str">
        <f t="shared" si="94"/>
        <v xml:space="preserve"> </v>
      </c>
      <c r="AE77" s="52">
        <v>15</v>
      </c>
      <c r="AF77" s="86" t="e">
        <f t="shared" si="95"/>
        <v>#VALUE!</v>
      </c>
      <c r="AG77" s="91" t="str">
        <f t="shared" si="129"/>
        <v xml:space="preserve"> </v>
      </c>
      <c r="AH77" s="92"/>
      <c r="AI77" s="93" t="str">
        <f t="shared" si="130"/>
        <v xml:space="preserve"> </v>
      </c>
      <c r="AJ77" s="93" t="str">
        <f t="shared" si="96"/>
        <v xml:space="preserve"> </v>
      </c>
      <c r="AK77" s="94" t="str">
        <f t="shared" si="132"/>
        <v xml:space="preserve"> </v>
      </c>
      <c r="AL77" s="95" t="str">
        <f t="shared" si="97"/>
        <v xml:space="preserve"> </v>
      </c>
      <c r="AM77" s="51">
        <v>90</v>
      </c>
      <c r="AN77" s="96" t="e">
        <f t="shared" si="103"/>
        <v>#VALUE!</v>
      </c>
      <c r="AO77" s="92"/>
      <c r="AP77" s="97" t="str">
        <f t="shared" si="135"/>
        <v xml:space="preserve"> </v>
      </c>
      <c r="AQ77" s="94" t="str">
        <f t="shared" si="136"/>
        <v xml:space="preserve"> </v>
      </c>
      <c r="AR77" s="82">
        <v>0</v>
      </c>
      <c r="AS77" s="105"/>
      <c r="AT77" s="106">
        <v>0</v>
      </c>
      <c r="AU77" s="93" t="str">
        <f t="shared" si="137"/>
        <v xml:space="preserve"> </v>
      </c>
      <c r="AV77" s="94" t="str">
        <f t="shared" si="138"/>
        <v xml:space="preserve"> </v>
      </c>
      <c r="AW77" s="87" t="e">
        <f t="shared" si="98"/>
        <v>#VALUE!</v>
      </c>
      <c r="AX77" s="99"/>
      <c r="AY77" s="101" t="str">
        <f t="shared" si="140"/>
        <v xml:space="preserve"> </v>
      </c>
      <c r="AZ77" s="94" t="str">
        <f t="shared" si="141"/>
        <v xml:space="preserve"> </v>
      </c>
      <c r="BA77" s="102" t="str">
        <f t="shared" si="142"/>
        <v xml:space="preserve"> </v>
      </c>
      <c r="BB77" s="103" t="str">
        <f t="shared" si="143"/>
        <v xml:space="preserve"> </v>
      </c>
      <c r="BC77" s="104" t="str">
        <f t="shared" si="144"/>
        <v xml:space="preserve"> </v>
      </c>
      <c r="BD77" s="104" t="str">
        <f t="shared" si="116"/>
        <v xml:space="preserve"> </v>
      </c>
      <c r="BE77" s="104" t="str">
        <f t="shared" si="119"/>
        <v xml:space="preserve"> </v>
      </c>
      <c r="BF77" s="104" t="str">
        <f t="shared" si="117"/>
        <v xml:space="preserve"> </v>
      </c>
    </row>
    <row r="78" spans="1:58" x14ac:dyDescent="0.2">
      <c r="A78" s="50">
        <v>74</v>
      </c>
      <c r="B78" s="79"/>
      <c r="C78" s="79"/>
      <c r="D78" s="80" t="s">
        <v>114</v>
      </c>
      <c r="E78" s="81"/>
      <c r="F78" s="82">
        <f t="shared" si="83"/>
        <v>0</v>
      </c>
      <c r="G78" s="83"/>
      <c r="H78" s="83"/>
      <c r="I78" s="83"/>
      <c r="J78" s="83"/>
      <c r="K78" s="83"/>
      <c r="L78" s="83"/>
      <c r="M78" s="84">
        <f t="shared" si="84"/>
        <v>0</v>
      </c>
      <c r="N78" s="85">
        <f t="shared" si="85"/>
        <v>0</v>
      </c>
      <c r="O78" s="86">
        <f t="shared" si="86"/>
        <v>49.6</v>
      </c>
      <c r="P78" s="85">
        <f t="shared" si="87"/>
        <v>0</v>
      </c>
      <c r="Q78" s="86" t="e">
        <f t="shared" si="146"/>
        <v>#DIV/0!</v>
      </c>
      <c r="R78" s="86" t="e">
        <f t="shared" si="88"/>
        <v>#DIV/0!</v>
      </c>
      <c r="S78" s="86" t="e">
        <f t="shared" si="89"/>
        <v>#DIV/0!</v>
      </c>
      <c r="T78" s="86" t="e">
        <f t="shared" si="90"/>
        <v>#DIV/0!</v>
      </c>
      <c r="U78" s="84" t="str">
        <f t="shared" si="123"/>
        <v xml:space="preserve"> </v>
      </c>
      <c r="V78" s="85" t="str">
        <f t="shared" si="124"/>
        <v xml:space="preserve"> </v>
      </c>
      <c r="W78" s="83"/>
      <c r="X78" s="83"/>
      <c r="Y78" s="87">
        <f t="shared" si="91"/>
        <v>0</v>
      </c>
      <c r="Z78" s="87">
        <f t="shared" si="92"/>
        <v>0</v>
      </c>
      <c r="AA78" s="86" t="e">
        <f t="shared" si="93"/>
        <v>#VALUE!</v>
      </c>
      <c r="AB78" s="88">
        <v>2.5</v>
      </c>
      <c r="AC78" s="89" t="str">
        <f t="shared" si="127"/>
        <v xml:space="preserve"> </v>
      </c>
      <c r="AD78" s="90" t="str">
        <f t="shared" si="94"/>
        <v xml:space="preserve"> </v>
      </c>
      <c r="AE78" s="52">
        <v>15</v>
      </c>
      <c r="AF78" s="86" t="e">
        <f t="shared" si="95"/>
        <v>#VALUE!</v>
      </c>
      <c r="AG78" s="91" t="str">
        <f t="shared" si="129"/>
        <v xml:space="preserve"> </v>
      </c>
      <c r="AH78" s="92"/>
      <c r="AI78" s="93" t="str">
        <f t="shared" si="130"/>
        <v xml:space="preserve"> </v>
      </c>
      <c r="AJ78" s="93" t="str">
        <f t="shared" si="96"/>
        <v xml:space="preserve"> </v>
      </c>
      <c r="AK78" s="94" t="str">
        <f t="shared" si="132"/>
        <v xml:space="preserve"> </v>
      </c>
      <c r="AL78" s="95" t="str">
        <f t="shared" si="97"/>
        <v xml:space="preserve"> </v>
      </c>
      <c r="AM78" s="51">
        <v>90</v>
      </c>
      <c r="AN78" s="96" t="e">
        <f t="shared" si="103"/>
        <v>#VALUE!</v>
      </c>
      <c r="AO78" s="92"/>
      <c r="AP78" s="97" t="str">
        <f t="shared" si="135"/>
        <v xml:space="preserve"> </v>
      </c>
      <c r="AQ78" s="94" t="str">
        <f t="shared" si="136"/>
        <v xml:space="preserve"> </v>
      </c>
      <c r="AR78" s="82">
        <v>0</v>
      </c>
      <c r="AS78" s="105"/>
      <c r="AT78" s="106">
        <v>0</v>
      </c>
      <c r="AU78" s="93" t="str">
        <f t="shared" si="137"/>
        <v xml:space="preserve"> </v>
      </c>
      <c r="AV78" s="94" t="str">
        <f t="shared" si="138"/>
        <v xml:space="preserve"> </v>
      </c>
      <c r="AW78" s="87" t="e">
        <f t="shared" si="98"/>
        <v>#VALUE!</v>
      </c>
      <c r="AX78" s="99"/>
      <c r="AY78" s="101" t="str">
        <f t="shared" si="140"/>
        <v xml:space="preserve"> </v>
      </c>
      <c r="AZ78" s="94" t="str">
        <f t="shared" si="141"/>
        <v xml:space="preserve"> </v>
      </c>
      <c r="BA78" s="102" t="str">
        <f t="shared" si="142"/>
        <v xml:space="preserve"> </v>
      </c>
      <c r="BB78" s="103" t="str">
        <f t="shared" si="143"/>
        <v xml:space="preserve"> </v>
      </c>
      <c r="BC78" s="104" t="str">
        <f t="shared" si="144"/>
        <v xml:space="preserve"> </v>
      </c>
      <c r="BD78" s="104" t="str">
        <f t="shared" si="116"/>
        <v xml:space="preserve"> </v>
      </c>
      <c r="BE78" s="104" t="str">
        <f t="shared" si="119"/>
        <v xml:space="preserve"> </v>
      </c>
      <c r="BF78" s="104" t="str">
        <f t="shared" si="117"/>
        <v xml:space="preserve"> </v>
      </c>
    </row>
    <row r="79" spans="1:58" x14ac:dyDescent="0.2">
      <c r="A79" s="50">
        <v>75</v>
      </c>
      <c r="B79" s="79"/>
      <c r="C79" s="79"/>
      <c r="D79" s="80" t="s">
        <v>114</v>
      </c>
      <c r="E79" s="81"/>
      <c r="F79" s="82">
        <f t="shared" si="83"/>
        <v>0</v>
      </c>
      <c r="G79" s="83"/>
      <c r="H79" s="83"/>
      <c r="I79" s="83"/>
      <c r="J79" s="83"/>
      <c r="K79" s="83"/>
      <c r="L79" s="83"/>
      <c r="M79" s="84">
        <f t="shared" si="84"/>
        <v>0</v>
      </c>
      <c r="N79" s="85">
        <f t="shared" si="85"/>
        <v>0</v>
      </c>
      <c r="O79" s="86">
        <f t="shared" si="86"/>
        <v>49.6</v>
      </c>
      <c r="P79" s="85">
        <f t="shared" si="87"/>
        <v>0</v>
      </c>
      <c r="Q79" s="86" t="e">
        <f t="shared" si="146"/>
        <v>#DIV/0!</v>
      </c>
      <c r="R79" s="86" t="e">
        <f t="shared" si="88"/>
        <v>#DIV/0!</v>
      </c>
      <c r="S79" s="86" t="e">
        <f t="shared" si="89"/>
        <v>#DIV/0!</v>
      </c>
      <c r="T79" s="86" t="e">
        <f t="shared" si="90"/>
        <v>#DIV/0!</v>
      </c>
      <c r="U79" s="84" t="str">
        <f t="shared" si="123"/>
        <v xml:space="preserve"> </v>
      </c>
      <c r="V79" s="85" t="str">
        <f t="shared" si="124"/>
        <v xml:space="preserve"> </v>
      </c>
      <c r="W79" s="83"/>
      <c r="X79" s="83"/>
      <c r="Y79" s="87">
        <f t="shared" si="91"/>
        <v>0</v>
      </c>
      <c r="Z79" s="87">
        <f t="shared" si="92"/>
        <v>0</v>
      </c>
      <c r="AA79" s="86" t="e">
        <f t="shared" si="93"/>
        <v>#VALUE!</v>
      </c>
      <c r="AB79" s="88">
        <v>2.5</v>
      </c>
      <c r="AC79" s="89" t="str">
        <f t="shared" si="127"/>
        <v xml:space="preserve"> </v>
      </c>
      <c r="AD79" s="90" t="str">
        <f t="shared" si="94"/>
        <v xml:space="preserve"> </v>
      </c>
      <c r="AE79" s="52">
        <v>15</v>
      </c>
      <c r="AF79" s="86" t="e">
        <f t="shared" si="95"/>
        <v>#VALUE!</v>
      </c>
      <c r="AG79" s="91" t="str">
        <f t="shared" si="129"/>
        <v xml:space="preserve"> </v>
      </c>
      <c r="AH79" s="92"/>
      <c r="AI79" s="93" t="str">
        <f t="shared" si="130"/>
        <v xml:space="preserve"> </v>
      </c>
      <c r="AJ79" s="93" t="str">
        <f t="shared" si="96"/>
        <v xml:space="preserve"> </v>
      </c>
      <c r="AK79" s="94" t="str">
        <f t="shared" si="132"/>
        <v xml:space="preserve"> </v>
      </c>
      <c r="AL79" s="95" t="str">
        <f t="shared" si="97"/>
        <v xml:space="preserve"> </v>
      </c>
      <c r="AM79" s="51">
        <v>90</v>
      </c>
      <c r="AN79" s="96" t="e">
        <f t="shared" si="103"/>
        <v>#VALUE!</v>
      </c>
      <c r="AO79" s="92"/>
      <c r="AP79" s="97" t="str">
        <f t="shared" si="135"/>
        <v xml:space="preserve"> </v>
      </c>
      <c r="AQ79" s="94" t="str">
        <f t="shared" si="136"/>
        <v xml:space="preserve"> </v>
      </c>
      <c r="AR79" s="82">
        <v>0</v>
      </c>
      <c r="AS79" s="105"/>
      <c r="AT79" s="106">
        <v>0</v>
      </c>
      <c r="AU79" s="93" t="str">
        <f t="shared" si="137"/>
        <v xml:space="preserve"> </v>
      </c>
      <c r="AV79" s="94" t="str">
        <f t="shared" si="138"/>
        <v xml:space="preserve"> </v>
      </c>
      <c r="AW79" s="87" t="e">
        <f t="shared" si="98"/>
        <v>#VALUE!</v>
      </c>
      <c r="AX79" s="99"/>
      <c r="AY79" s="101" t="str">
        <f t="shared" si="140"/>
        <v xml:space="preserve"> </v>
      </c>
      <c r="AZ79" s="94" t="str">
        <f t="shared" si="141"/>
        <v xml:space="preserve"> </v>
      </c>
      <c r="BA79" s="102" t="str">
        <f t="shared" si="142"/>
        <v xml:space="preserve"> </v>
      </c>
      <c r="BB79" s="103" t="str">
        <f t="shared" si="143"/>
        <v xml:space="preserve"> </v>
      </c>
      <c r="BC79" s="104" t="str">
        <f t="shared" si="144"/>
        <v xml:space="preserve"> </v>
      </c>
      <c r="BD79" s="104" t="str">
        <f t="shared" si="116"/>
        <v xml:space="preserve"> </v>
      </c>
      <c r="BE79" s="104" t="str">
        <f t="shared" si="119"/>
        <v xml:space="preserve"> </v>
      </c>
      <c r="BF79" s="104" t="str">
        <f t="shared" si="117"/>
        <v xml:space="preserve"> </v>
      </c>
    </row>
    <row r="80" spans="1:58" x14ac:dyDescent="0.2">
      <c r="A80" s="50">
        <v>76</v>
      </c>
      <c r="B80" s="79"/>
      <c r="C80" s="79"/>
      <c r="D80" s="80" t="s">
        <v>110</v>
      </c>
      <c r="E80" s="81"/>
      <c r="F80" s="82">
        <f t="shared" si="83"/>
        <v>0</v>
      </c>
      <c r="G80" s="83"/>
      <c r="H80" s="83"/>
      <c r="I80" s="83"/>
      <c r="J80" s="83"/>
      <c r="K80" s="83"/>
      <c r="L80" s="83"/>
      <c r="M80" s="84">
        <f t="shared" si="84"/>
        <v>0</v>
      </c>
      <c r="N80" s="85">
        <f t="shared" si="85"/>
        <v>0</v>
      </c>
      <c r="O80" s="86">
        <f t="shared" si="86"/>
        <v>49.6</v>
      </c>
      <c r="P80" s="85">
        <f t="shared" si="87"/>
        <v>0</v>
      </c>
      <c r="Q80" s="86" t="e">
        <f t="shared" si="146"/>
        <v>#DIV/0!</v>
      </c>
      <c r="R80" s="86" t="e">
        <f t="shared" si="88"/>
        <v>#DIV/0!</v>
      </c>
      <c r="S80" s="86" t="e">
        <f t="shared" si="89"/>
        <v>#DIV/0!</v>
      </c>
      <c r="T80" s="86" t="e">
        <f t="shared" si="90"/>
        <v>#DIV/0!</v>
      </c>
      <c r="U80" s="84" t="str">
        <f t="shared" si="123"/>
        <v xml:space="preserve"> </v>
      </c>
      <c r="V80" s="85" t="str">
        <f t="shared" si="124"/>
        <v xml:space="preserve"> </v>
      </c>
      <c r="W80" s="83"/>
      <c r="X80" s="83"/>
      <c r="Y80" s="87">
        <f t="shared" si="91"/>
        <v>0</v>
      </c>
      <c r="Z80" s="87">
        <f t="shared" si="92"/>
        <v>0</v>
      </c>
      <c r="AA80" s="86" t="e">
        <f t="shared" si="93"/>
        <v>#VALUE!</v>
      </c>
      <c r="AB80" s="88">
        <v>3.25</v>
      </c>
      <c r="AC80" s="89" t="str">
        <f t="shared" si="127"/>
        <v xml:space="preserve"> </v>
      </c>
      <c r="AD80" s="90" t="str">
        <f t="shared" si="94"/>
        <v xml:space="preserve"> </v>
      </c>
      <c r="AE80" s="52">
        <v>15</v>
      </c>
      <c r="AF80" s="86" t="e">
        <f t="shared" si="95"/>
        <v>#VALUE!</v>
      </c>
      <c r="AG80" s="91" t="str">
        <f t="shared" si="129"/>
        <v xml:space="preserve"> </v>
      </c>
      <c r="AH80" s="92"/>
      <c r="AI80" s="93" t="str">
        <f t="shared" si="130"/>
        <v xml:space="preserve"> </v>
      </c>
      <c r="AJ80" s="93" t="str">
        <f t="shared" si="96"/>
        <v xml:space="preserve"> </v>
      </c>
      <c r="AK80" s="94" t="str">
        <f t="shared" si="132"/>
        <v xml:space="preserve"> </v>
      </c>
      <c r="AL80" s="95" t="str">
        <f t="shared" si="97"/>
        <v xml:space="preserve"> </v>
      </c>
      <c r="AM80" s="51">
        <v>150</v>
      </c>
      <c r="AN80" s="96" t="e">
        <f t="shared" si="103"/>
        <v>#VALUE!</v>
      </c>
      <c r="AO80" s="92"/>
      <c r="AP80" s="97" t="str">
        <f t="shared" si="135"/>
        <v xml:space="preserve"> </v>
      </c>
      <c r="AQ80" s="94" t="str">
        <f t="shared" si="136"/>
        <v xml:space="preserve"> </v>
      </c>
      <c r="AR80" s="82">
        <v>0</v>
      </c>
      <c r="AS80" s="105"/>
      <c r="AT80" s="100">
        <f t="shared" ref="AT80:AT120" si="148">(AR80*AS80)/60</f>
        <v>0</v>
      </c>
      <c r="AU80" s="93" t="str">
        <f t="shared" si="137"/>
        <v xml:space="preserve"> </v>
      </c>
      <c r="AV80" s="94" t="str">
        <f t="shared" si="138"/>
        <v xml:space="preserve"> </v>
      </c>
      <c r="AW80" s="87" t="e">
        <f t="shared" si="98"/>
        <v>#VALUE!</v>
      </c>
      <c r="AX80" s="99"/>
      <c r="AY80" s="101" t="str">
        <f t="shared" si="140"/>
        <v xml:space="preserve"> </v>
      </c>
      <c r="AZ80" s="94" t="str">
        <f t="shared" si="141"/>
        <v xml:space="preserve"> </v>
      </c>
      <c r="BA80" s="102" t="str">
        <f t="shared" si="142"/>
        <v xml:space="preserve"> </v>
      </c>
      <c r="BB80" s="103" t="str">
        <f t="shared" si="143"/>
        <v xml:space="preserve"> </v>
      </c>
      <c r="BC80" s="104" t="str">
        <f t="shared" si="144"/>
        <v xml:space="preserve"> </v>
      </c>
      <c r="BD80" s="104" t="str">
        <f t="shared" si="116"/>
        <v xml:space="preserve"> </v>
      </c>
      <c r="BE80" s="104" t="str">
        <f t="shared" si="119"/>
        <v xml:space="preserve"> </v>
      </c>
      <c r="BF80" s="104" t="str">
        <f t="shared" si="117"/>
        <v xml:space="preserve"> </v>
      </c>
    </row>
    <row r="81" spans="1:58" x14ac:dyDescent="0.2">
      <c r="A81" s="50">
        <v>77</v>
      </c>
      <c r="B81" s="79"/>
      <c r="C81" s="79"/>
      <c r="D81" s="80" t="s">
        <v>110</v>
      </c>
      <c r="E81" s="81"/>
      <c r="F81" s="82">
        <f t="shared" si="83"/>
        <v>0</v>
      </c>
      <c r="G81" s="83"/>
      <c r="H81" s="83"/>
      <c r="I81" s="83"/>
      <c r="J81" s="83"/>
      <c r="K81" s="83"/>
      <c r="L81" s="83"/>
      <c r="M81" s="84">
        <f t="shared" si="84"/>
        <v>0</v>
      </c>
      <c r="N81" s="85">
        <f t="shared" si="85"/>
        <v>0</v>
      </c>
      <c r="O81" s="86">
        <f t="shared" si="86"/>
        <v>49.6</v>
      </c>
      <c r="P81" s="85">
        <f t="shared" si="87"/>
        <v>0</v>
      </c>
      <c r="Q81" s="86" t="e">
        <f t="shared" si="146"/>
        <v>#DIV/0!</v>
      </c>
      <c r="R81" s="86" t="e">
        <f t="shared" si="88"/>
        <v>#DIV/0!</v>
      </c>
      <c r="S81" s="86" t="e">
        <f t="shared" si="89"/>
        <v>#DIV/0!</v>
      </c>
      <c r="T81" s="86" t="e">
        <f t="shared" si="90"/>
        <v>#DIV/0!</v>
      </c>
      <c r="U81" s="84" t="str">
        <f t="shared" si="123"/>
        <v xml:space="preserve"> </v>
      </c>
      <c r="V81" s="85" t="str">
        <f t="shared" si="124"/>
        <v xml:space="preserve"> </v>
      </c>
      <c r="W81" s="83"/>
      <c r="X81" s="83"/>
      <c r="Y81" s="87">
        <f t="shared" si="91"/>
        <v>0</v>
      </c>
      <c r="Z81" s="87">
        <f t="shared" si="92"/>
        <v>0</v>
      </c>
      <c r="AA81" s="86" t="e">
        <f t="shared" si="93"/>
        <v>#VALUE!</v>
      </c>
      <c r="AB81" s="88">
        <v>3.25</v>
      </c>
      <c r="AC81" s="89" t="str">
        <f t="shared" si="127"/>
        <v xml:space="preserve"> </v>
      </c>
      <c r="AD81" s="90" t="str">
        <f t="shared" si="94"/>
        <v xml:space="preserve"> </v>
      </c>
      <c r="AE81" s="52">
        <v>15</v>
      </c>
      <c r="AF81" s="86" t="e">
        <f t="shared" si="95"/>
        <v>#VALUE!</v>
      </c>
      <c r="AG81" s="91" t="str">
        <f t="shared" si="129"/>
        <v xml:space="preserve"> </v>
      </c>
      <c r="AH81" s="92"/>
      <c r="AI81" s="93" t="str">
        <f t="shared" si="130"/>
        <v xml:space="preserve"> </v>
      </c>
      <c r="AJ81" s="93" t="str">
        <f t="shared" si="96"/>
        <v xml:space="preserve"> </v>
      </c>
      <c r="AK81" s="94" t="str">
        <f t="shared" si="132"/>
        <v xml:space="preserve"> </v>
      </c>
      <c r="AL81" s="95" t="str">
        <f t="shared" si="97"/>
        <v xml:space="preserve"> </v>
      </c>
      <c r="AM81" s="51">
        <v>150</v>
      </c>
      <c r="AN81" s="96" t="e">
        <f t="shared" si="103"/>
        <v>#VALUE!</v>
      </c>
      <c r="AO81" s="92"/>
      <c r="AP81" s="97" t="str">
        <f t="shared" si="135"/>
        <v xml:space="preserve"> </v>
      </c>
      <c r="AQ81" s="94" t="str">
        <f t="shared" si="136"/>
        <v xml:space="preserve"> </v>
      </c>
      <c r="AR81" s="82">
        <v>0</v>
      </c>
      <c r="AS81" s="105"/>
      <c r="AT81" s="100">
        <f t="shared" si="148"/>
        <v>0</v>
      </c>
      <c r="AU81" s="93" t="str">
        <f t="shared" si="137"/>
        <v xml:space="preserve"> </v>
      </c>
      <c r="AV81" s="94" t="str">
        <f t="shared" si="138"/>
        <v xml:space="preserve"> </v>
      </c>
      <c r="AW81" s="87" t="e">
        <f t="shared" si="98"/>
        <v>#VALUE!</v>
      </c>
      <c r="AX81" s="99"/>
      <c r="AY81" s="101" t="str">
        <f t="shared" si="140"/>
        <v xml:space="preserve"> </v>
      </c>
      <c r="AZ81" s="94" t="str">
        <f t="shared" si="141"/>
        <v xml:space="preserve"> </v>
      </c>
      <c r="BA81" s="102" t="str">
        <f t="shared" si="142"/>
        <v xml:space="preserve"> </v>
      </c>
      <c r="BB81" s="103" t="str">
        <f t="shared" si="143"/>
        <v xml:space="preserve"> </v>
      </c>
      <c r="BC81" s="104" t="str">
        <f t="shared" si="144"/>
        <v xml:space="preserve"> </v>
      </c>
      <c r="BD81" s="104" t="str">
        <f t="shared" si="116"/>
        <v xml:space="preserve"> </v>
      </c>
      <c r="BE81" s="104" t="str">
        <f t="shared" si="119"/>
        <v xml:space="preserve"> </v>
      </c>
      <c r="BF81" s="104" t="str">
        <f t="shared" si="117"/>
        <v xml:space="preserve"> </v>
      </c>
    </row>
    <row r="82" spans="1:58" x14ac:dyDescent="0.2">
      <c r="A82" s="50">
        <v>78</v>
      </c>
      <c r="B82" s="79"/>
      <c r="C82" s="79"/>
      <c r="D82" s="80" t="s">
        <v>110</v>
      </c>
      <c r="E82" s="81"/>
      <c r="F82" s="82">
        <f t="shared" si="83"/>
        <v>0</v>
      </c>
      <c r="G82" s="83"/>
      <c r="H82" s="83"/>
      <c r="I82" s="83"/>
      <c r="J82" s="83"/>
      <c r="K82" s="83"/>
      <c r="L82" s="83"/>
      <c r="M82" s="84">
        <f t="shared" si="84"/>
        <v>0</v>
      </c>
      <c r="N82" s="85">
        <f t="shared" si="85"/>
        <v>0</v>
      </c>
      <c r="O82" s="86">
        <f t="shared" si="86"/>
        <v>49.6</v>
      </c>
      <c r="P82" s="85">
        <f t="shared" si="87"/>
        <v>0</v>
      </c>
      <c r="Q82" s="86" t="e">
        <f t="shared" si="146"/>
        <v>#DIV/0!</v>
      </c>
      <c r="R82" s="86" t="e">
        <f t="shared" si="88"/>
        <v>#DIV/0!</v>
      </c>
      <c r="S82" s="86" t="e">
        <f t="shared" si="89"/>
        <v>#DIV/0!</v>
      </c>
      <c r="T82" s="86" t="e">
        <f t="shared" si="90"/>
        <v>#DIV/0!</v>
      </c>
      <c r="U82" s="84" t="str">
        <f t="shared" si="123"/>
        <v xml:space="preserve"> </v>
      </c>
      <c r="V82" s="85" t="str">
        <f t="shared" si="124"/>
        <v xml:space="preserve"> </v>
      </c>
      <c r="W82" s="83"/>
      <c r="X82" s="83"/>
      <c r="Y82" s="87">
        <f t="shared" si="91"/>
        <v>0</v>
      </c>
      <c r="Z82" s="87">
        <f t="shared" si="92"/>
        <v>0</v>
      </c>
      <c r="AA82" s="86" t="e">
        <f t="shared" si="93"/>
        <v>#VALUE!</v>
      </c>
      <c r="AB82" s="88">
        <v>3.25</v>
      </c>
      <c r="AC82" s="89" t="str">
        <f t="shared" si="127"/>
        <v xml:space="preserve"> </v>
      </c>
      <c r="AD82" s="90" t="str">
        <f t="shared" si="94"/>
        <v xml:space="preserve"> </v>
      </c>
      <c r="AE82" s="52">
        <v>15</v>
      </c>
      <c r="AF82" s="86" t="e">
        <f t="shared" si="95"/>
        <v>#VALUE!</v>
      </c>
      <c r="AG82" s="91" t="str">
        <f t="shared" si="129"/>
        <v xml:space="preserve"> </v>
      </c>
      <c r="AH82" s="92"/>
      <c r="AI82" s="93" t="str">
        <f t="shared" si="130"/>
        <v xml:space="preserve"> </v>
      </c>
      <c r="AJ82" s="93" t="str">
        <f t="shared" si="96"/>
        <v xml:space="preserve"> </v>
      </c>
      <c r="AK82" s="94" t="str">
        <f t="shared" si="132"/>
        <v xml:space="preserve"> </v>
      </c>
      <c r="AL82" s="95" t="str">
        <f t="shared" si="97"/>
        <v xml:space="preserve"> </v>
      </c>
      <c r="AM82" s="51">
        <v>150</v>
      </c>
      <c r="AN82" s="96" t="e">
        <f t="shared" si="103"/>
        <v>#VALUE!</v>
      </c>
      <c r="AO82" s="92"/>
      <c r="AP82" s="97" t="str">
        <f t="shared" si="135"/>
        <v xml:space="preserve"> </v>
      </c>
      <c r="AQ82" s="94" t="str">
        <f t="shared" si="136"/>
        <v xml:space="preserve"> </v>
      </c>
      <c r="AR82" s="82">
        <v>0</v>
      </c>
      <c r="AS82" s="105"/>
      <c r="AT82" s="100">
        <f t="shared" si="148"/>
        <v>0</v>
      </c>
      <c r="AU82" s="93" t="str">
        <f t="shared" si="137"/>
        <v xml:space="preserve"> </v>
      </c>
      <c r="AV82" s="94" t="str">
        <f t="shared" si="138"/>
        <v xml:space="preserve"> </v>
      </c>
      <c r="AW82" s="87" t="e">
        <f t="shared" si="98"/>
        <v>#VALUE!</v>
      </c>
      <c r="AX82" s="99"/>
      <c r="AY82" s="101" t="str">
        <f t="shared" si="140"/>
        <v xml:space="preserve"> </v>
      </c>
      <c r="AZ82" s="94" t="str">
        <f t="shared" si="141"/>
        <v xml:space="preserve"> </v>
      </c>
      <c r="BA82" s="102" t="str">
        <f t="shared" si="142"/>
        <v xml:space="preserve"> </v>
      </c>
      <c r="BB82" s="103" t="str">
        <f t="shared" si="143"/>
        <v xml:space="preserve"> </v>
      </c>
      <c r="BC82" s="104" t="str">
        <f t="shared" si="144"/>
        <v xml:space="preserve"> </v>
      </c>
      <c r="BD82" s="104" t="str">
        <f t="shared" si="116"/>
        <v xml:space="preserve"> </v>
      </c>
      <c r="BE82" s="104" t="str">
        <f t="shared" si="119"/>
        <v xml:space="preserve"> </v>
      </c>
      <c r="BF82" s="104" t="str">
        <f t="shared" si="117"/>
        <v xml:space="preserve"> </v>
      </c>
    </row>
    <row r="83" spans="1:58" x14ac:dyDescent="0.2">
      <c r="A83" s="50">
        <v>79</v>
      </c>
      <c r="B83" s="79"/>
      <c r="C83" s="79"/>
      <c r="D83" s="80" t="s">
        <v>110</v>
      </c>
      <c r="E83" s="81"/>
      <c r="F83" s="82">
        <f t="shared" si="83"/>
        <v>0</v>
      </c>
      <c r="G83" s="83"/>
      <c r="H83" s="83"/>
      <c r="I83" s="83"/>
      <c r="J83" s="83"/>
      <c r="K83" s="83"/>
      <c r="L83" s="83"/>
      <c r="M83" s="84">
        <f t="shared" si="84"/>
        <v>0</v>
      </c>
      <c r="N83" s="85">
        <f t="shared" si="85"/>
        <v>0</v>
      </c>
      <c r="O83" s="86">
        <f t="shared" si="86"/>
        <v>49.6</v>
      </c>
      <c r="P83" s="85">
        <f t="shared" si="87"/>
        <v>0</v>
      </c>
      <c r="Q83" s="86" t="e">
        <f t="shared" si="146"/>
        <v>#DIV/0!</v>
      </c>
      <c r="R83" s="86" t="e">
        <f t="shared" si="88"/>
        <v>#DIV/0!</v>
      </c>
      <c r="S83" s="86" t="e">
        <f t="shared" si="89"/>
        <v>#DIV/0!</v>
      </c>
      <c r="T83" s="86" t="e">
        <f t="shared" si="90"/>
        <v>#DIV/0!</v>
      </c>
      <c r="U83" s="84" t="str">
        <f t="shared" si="123"/>
        <v xml:space="preserve"> </v>
      </c>
      <c r="V83" s="85" t="str">
        <f t="shared" si="124"/>
        <v xml:space="preserve"> </v>
      </c>
      <c r="W83" s="83"/>
      <c r="X83" s="83"/>
      <c r="Y83" s="87">
        <f t="shared" si="91"/>
        <v>0</v>
      </c>
      <c r="Z83" s="87">
        <f t="shared" si="92"/>
        <v>0</v>
      </c>
      <c r="AA83" s="86" t="e">
        <f t="shared" si="93"/>
        <v>#VALUE!</v>
      </c>
      <c r="AB83" s="88">
        <v>3.25</v>
      </c>
      <c r="AC83" s="89" t="str">
        <f t="shared" si="127"/>
        <v xml:space="preserve"> </v>
      </c>
      <c r="AD83" s="90" t="str">
        <f t="shared" si="94"/>
        <v xml:space="preserve"> </v>
      </c>
      <c r="AE83" s="52">
        <v>15</v>
      </c>
      <c r="AF83" s="86" t="e">
        <f t="shared" si="95"/>
        <v>#VALUE!</v>
      </c>
      <c r="AG83" s="91" t="str">
        <f t="shared" si="129"/>
        <v xml:space="preserve"> </v>
      </c>
      <c r="AH83" s="92"/>
      <c r="AI83" s="93" t="str">
        <f t="shared" si="130"/>
        <v xml:space="preserve"> </v>
      </c>
      <c r="AJ83" s="93" t="str">
        <f t="shared" si="96"/>
        <v xml:space="preserve"> </v>
      </c>
      <c r="AK83" s="94" t="str">
        <f t="shared" si="132"/>
        <v xml:space="preserve"> </v>
      </c>
      <c r="AL83" s="95" t="str">
        <f t="shared" si="97"/>
        <v xml:space="preserve"> </v>
      </c>
      <c r="AM83" s="51">
        <v>150</v>
      </c>
      <c r="AN83" s="96" t="e">
        <f t="shared" si="103"/>
        <v>#VALUE!</v>
      </c>
      <c r="AO83" s="92"/>
      <c r="AP83" s="97" t="str">
        <f t="shared" si="135"/>
        <v xml:space="preserve"> </v>
      </c>
      <c r="AQ83" s="94" t="str">
        <f t="shared" si="136"/>
        <v xml:space="preserve"> </v>
      </c>
      <c r="AR83" s="82">
        <v>0</v>
      </c>
      <c r="AS83" s="105"/>
      <c r="AT83" s="100">
        <f t="shared" si="148"/>
        <v>0</v>
      </c>
      <c r="AU83" s="93" t="str">
        <f t="shared" si="137"/>
        <v xml:space="preserve"> </v>
      </c>
      <c r="AV83" s="94" t="str">
        <f t="shared" si="138"/>
        <v xml:space="preserve"> </v>
      </c>
      <c r="AW83" s="87" t="e">
        <f t="shared" si="98"/>
        <v>#VALUE!</v>
      </c>
      <c r="AX83" s="99"/>
      <c r="AY83" s="101" t="str">
        <f t="shared" si="140"/>
        <v xml:space="preserve"> </v>
      </c>
      <c r="AZ83" s="94" t="str">
        <f t="shared" si="141"/>
        <v xml:space="preserve"> </v>
      </c>
      <c r="BA83" s="102" t="str">
        <f t="shared" si="142"/>
        <v xml:space="preserve"> </v>
      </c>
      <c r="BB83" s="103" t="str">
        <f t="shared" si="143"/>
        <v xml:space="preserve"> </v>
      </c>
      <c r="BC83" s="104" t="str">
        <f t="shared" si="144"/>
        <v xml:space="preserve"> </v>
      </c>
      <c r="BD83" s="104" t="str">
        <f t="shared" si="116"/>
        <v xml:space="preserve"> </v>
      </c>
      <c r="BE83" s="104" t="str">
        <f t="shared" si="119"/>
        <v xml:space="preserve"> </v>
      </c>
      <c r="BF83" s="104" t="str">
        <f t="shared" si="117"/>
        <v xml:space="preserve"> </v>
      </c>
    </row>
    <row r="84" spans="1:58" x14ac:dyDescent="0.2">
      <c r="A84" s="50">
        <v>80</v>
      </c>
      <c r="B84" s="79"/>
      <c r="C84" s="79"/>
      <c r="D84" s="80" t="s">
        <v>110</v>
      </c>
      <c r="E84" s="81"/>
      <c r="F84" s="82">
        <f t="shared" ref="F84:F124" si="149">E84*49.6</f>
        <v>0</v>
      </c>
      <c r="G84" s="83"/>
      <c r="H84" s="83"/>
      <c r="I84" s="83"/>
      <c r="J84" s="83"/>
      <c r="K84" s="83"/>
      <c r="L84" s="83"/>
      <c r="M84" s="84">
        <f t="shared" ref="M84:M124" si="150">SUM(G84:L84)</f>
        <v>0</v>
      </c>
      <c r="N84" s="85">
        <f t="shared" ref="N84:N124" si="151">M84/5</f>
        <v>0</v>
      </c>
      <c r="O84" s="86">
        <f t="shared" ref="O84:O124" si="152">49.6-N84</f>
        <v>49.6</v>
      </c>
      <c r="P84" s="85">
        <f t="shared" ref="P84:P124" si="153">O84*E84</f>
        <v>0</v>
      </c>
      <c r="Q84" s="86" t="e">
        <f t="shared" si="146"/>
        <v>#DIV/0!</v>
      </c>
      <c r="R84" s="86" t="e">
        <f t="shared" ref="R84:R124" si="154">M84+Q84</f>
        <v>#DIV/0!</v>
      </c>
      <c r="S84" s="86" t="e">
        <f t="shared" ref="S84:S124" si="155">R84/5</f>
        <v>#DIV/0!</v>
      </c>
      <c r="T84" s="86" t="e">
        <f t="shared" ref="T84:T124" si="156">49.6-S84</f>
        <v>#DIV/0!</v>
      </c>
      <c r="U84" s="84" t="str">
        <f t="shared" si="123"/>
        <v xml:space="preserve"> </v>
      </c>
      <c r="V84" s="85" t="str">
        <f t="shared" si="124"/>
        <v xml:space="preserve"> </v>
      </c>
      <c r="W84" s="83"/>
      <c r="X84" s="83"/>
      <c r="Y84" s="87">
        <f t="shared" ref="Y84:Y124" si="157">SUM(W84:X84)</f>
        <v>0</v>
      </c>
      <c r="Z84" s="87">
        <f t="shared" ref="Z84:Z124" si="158">Y84*8.8</f>
        <v>0</v>
      </c>
      <c r="AA84" s="86" t="e">
        <f t="shared" ref="AA84:AA124" si="159">U84-Z84</f>
        <v>#VALUE!</v>
      </c>
      <c r="AB84" s="88">
        <v>3.25</v>
      </c>
      <c r="AC84" s="89" t="str">
        <f t="shared" si="127"/>
        <v xml:space="preserve"> </v>
      </c>
      <c r="AD84" s="90" t="str">
        <f t="shared" ref="AD84:AD124" si="160">AC84</f>
        <v xml:space="preserve"> </v>
      </c>
      <c r="AE84" s="52">
        <v>15</v>
      </c>
      <c r="AF84" s="86" t="e">
        <f t="shared" ref="AF84:AF124" si="161">(AD84*AE84)/60</f>
        <v>#VALUE!</v>
      </c>
      <c r="AG84" s="91" t="str">
        <f t="shared" si="129"/>
        <v xml:space="preserve"> </v>
      </c>
      <c r="AH84" s="92"/>
      <c r="AI84" s="93" t="str">
        <f t="shared" si="130"/>
        <v xml:space="preserve"> </v>
      </c>
      <c r="AJ84" s="93" t="str">
        <f t="shared" ref="AJ84:AJ124" si="162">AD84</f>
        <v xml:space="preserve"> </v>
      </c>
      <c r="AK84" s="94" t="str">
        <f t="shared" si="132"/>
        <v xml:space="preserve"> </v>
      </c>
      <c r="AL84" s="95" t="str">
        <f t="shared" ref="AL84:AL124" si="163">AC84</f>
        <v xml:space="preserve"> </v>
      </c>
      <c r="AM84" s="51">
        <v>150</v>
      </c>
      <c r="AN84" s="96" t="e">
        <f t="shared" si="103"/>
        <v>#VALUE!</v>
      </c>
      <c r="AO84" s="92"/>
      <c r="AP84" s="97" t="str">
        <f t="shared" si="135"/>
        <v xml:space="preserve"> </v>
      </c>
      <c r="AQ84" s="94" t="str">
        <f t="shared" si="136"/>
        <v xml:space="preserve"> </v>
      </c>
      <c r="AR84" s="82">
        <v>0</v>
      </c>
      <c r="AS84" s="105"/>
      <c r="AT84" s="100">
        <f t="shared" si="148"/>
        <v>0</v>
      </c>
      <c r="AU84" s="93" t="str">
        <f t="shared" si="137"/>
        <v xml:space="preserve"> </v>
      </c>
      <c r="AV84" s="94" t="str">
        <f t="shared" si="138"/>
        <v xml:space="preserve"> </v>
      </c>
      <c r="AW84" s="87" t="e">
        <f t="shared" ref="AW84:AW124" si="164">AB84*AC84 -(AG84+AN84+AT84)</f>
        <v>#VALUE!</v>
      </c>
      <c r="AX84" s="99"/>
      <c r="AY84" s="101" t="str">
        <f t="shared" si="140"/>
        <v xml:space="preserve"> </v>
      </c>
      <c r="AZ84" s="94" t="str">
        <f t="shared" si="141"/>
        <v xml:space="preserve"> </v>
      </c>
      <c r="BA84" s="102" t="str">
        <f t="shared" si="142"/>
        <v xml:space="preserve"> </v>
      </c>
      <c r="BB84" s="103" t="str">
        <f t="shared" si="143"/>
        <v xml:space="preserve"> </v>
      </c>
      <c r="BC84" s="104" t="str">
        <f t="shared" si="144"/>
        <v xml:space="preserve"> </v>
      </c>
      <c r="BD84" s="104" t="str">
        <f t="shared" si="116"/>
        <v xml:space="preserve"> </v>
      </c>
      <c r="BE84" s="104" t="str">
        <f t="shared" si="119"/>
        <v xml:space="preserve"> </v>
      </c>
      <c r="BF84" s="104" t="str">
        <f t="shared" si="117"/>
        <v xml:space="preserve"> </v>
      </c>
    </row>
    <row r="85" spans="1:58" x14ac:dyDescent="0.2">
      <c r="A85" s="50">
        <v>81</v>
      </c>
      <c r="B85" s="79"/>
      <c r="C85" s="79"/>
      <c r="D85" s="80" t="s">
        <v>110</v>
      </c>
      <c r="E85" s="81"/>
      <c r="F85" s="82">
        <f t="shared" si="149"/>
        <v>0</v>
      </c>
      <c r="G85" s="83"/>
      <c r="H85" s="83"/>
      <c r="I85" s="83"/>
      <c r="J85" s="83"/>
      <c r="K85" s="83"/>
      <c r="L85" s="83"/>
      <c r="M85" s="84">
        <f t="shared" si="150"/>
        <v>0</v>
      </c>
      <c r="N85" s="85">
        <f t="shared" si="151"/>
        <v>0</v>
      </c>
      <c r="O85" s="86">
        <f t="shared" si="152"/>
        <v>49.6</v>
      </c>
      <c r="P85" s="85">
        <f t="shared" si="153"/>
        <v>0</v>
      </c>
      <c r="Q85" s="86" t="e">
        <f t="shared" si="146"/>
        <v>#DIV/0!</v>
      </c>
      <c r="R85" s="86" t="e">
        <f t="shared" si="154"/>
        <v>#DIV/0!</v>
      </c>
      <c r="S85" s="86" t="e">
        <f t="shared" si="155"/>
        <v>#DIV/0!</v>
      </c>
      <c r="T85" s="86" t="e">
        <f t="shared" si="156"/>
        <v>#DIV/0!</v>
      </c>
      <c r="U85" s="84" t="str">
        <f t="shared" si="123"/>
        <v xml:space="preserve"> </v>
      </c>
      <c r="V85" s="85" t="str">
        <f t="shared" si="124"/>
        <v xml:space="preserve"> </v>
      </c>
      <c r="W85" s="83"/>
      <c r="X85" s="83"/>
      <c r="Y85" s="87">
        <f t="shared" si="157"/>
        <v>0</v>
      </c>
      <c r="Z85" s="87">
        <f t="shared" si="158"/>
        <v>0</v>
      </c>
      <c r="AA85" s="86" t="e">
        <f t="shared" si="159"/>
        <v>#VALUE!</v>
      </c>
      <c r="AB85" s="88">
        <v>3.25</v>
      </c>
      <c r="AC85" s="89" t="str">
        <f t="shared" si="127"/>
        <v xml:space="preserve"> </v>
      </c>
      <c r="AD85" s="90" t="str">
        <f t="shared" si="160"/>
        <v xml:space="preserve"> </v>
      </c>
      <c r="AE85" s="52">
        <v>15</v>
      </c>
      <c r="AF85" s="86" t="e">
        <f t="shared" si="161"/>
        <v>#VALUE!</v>
      </c>
      <c r="AG85" s="91" t="str">
        <f t="shared" si="129"/>
        <v xml:space="preserve"> </v>
      </c>
      <c r="AH85" s="92"/>
      <c r="AI85" s="93" t="str">
        <f t="shared" si="130"/>
        <v xml:space="preserve"> </v>
      </c>
      <c r="AJ85" s="93" t="str">
        <f t="shared" si="162"/>
        <v xml:space="preserve"> </v>
      </c>
      <c r="AK85" s="94" t="str">
        <f t="shared" si="132"/>
        <v xml:space="preserve"> </v>
      </c>
      <c r="AL85" s="95" t="str">
        <f t="shared" si="163"/>
        <v xml:space="preserve"> </v>
      </c>
      <c r="AM85" s="51">
        <v>150</v>
      </c>
      <c r="AN85" s="96" t="e">
        <f t="shared" si="103"/>
        <v>#VALUE!</v>
      </c>
      <c r="AO85" s="92"/>
      <c r="AP85" s="97" t="str">
        <f t="shared" si="135"/>
        <v xml:space="preserve"> </v>
      </c>
      <c r="AQ85" s="94" t="str">
        <f t="shared" si="136"/>
        <v xml:space="preserve"> </v>
      </c>
      <c r="AR85" s="82">
        <v>0</v>
      </c>
      <c r="AS85" s="105"/>
      <c r="AT85" s="100">
        <f t="shared" si="148"/>
        <v>0</v>
      </c>
      <c r="AU85" s="93" t="str">
        <f t="shared" si="137"/>
        <v xml:space="preserve"> </v>
      </c>
      <c r="AV85" s="94" t="str">
        <f t="shared" si="138"/>
        <v xml:space="preserve"> </v>
      </c>
      <c r="AW85" s="87" t="e">
        <f t="shared" si="164"/>
        <v>#VALUE!</v>
      </c>
      <c r="AX85" s="99"/>
      <c r="AY85" s="101" t="str">
        <f t="shared" si="140"/>
        <v xml:space="preserve"> </v>
      </c>
      <c r="AZ85" s="94" t="str">
        <f t="shared" si="141"/>
        <v xml:space="preserve"> </v>
      </c>
      <c r="BA85" s="102" t="str">
        <f t="shared" si="142"/>
        <v xml:space="preserve"> </v>
      </c>
      <c r="BB85" s="103" t="str">
        <f t="shared" si="143"/>
        <v xml:space="preserve"> </v>
      </c>
      <c r="BC85" s="104" t="str">
        <f t="shared" si="144"/>
        <v xml:space="preserve"> </v>
      </c>
      <c r="BD85" s="104" t="str">
        <f t="shared" si="116"/>
        <v xml:space="preserve"> </v>
      </c>
      <c r="BE85" s="104" t="str">
        <f t="shared" si="119"/>
        <v xml:space="preserve"> </v>
      </c>
      <c r="BF85" s="104" t="str">
        <f t="shared" si="117"/>
        <v xml:space="preserve"> </v>
      </c>
    </row>
    <row r="86" spans="1:58" x14ac:dyDescent="0.2">
      <c r="A86" s="50">
        <v>82</v>
      </c>
      <c r="B86" s="79"/>
      <c r="C86" s="79"/>
      <c r="D86" s="80" t="s">
        <v>110</v>
      </c>
      <c r="E86" s="81"/>
      <c r="F86" s="82">
        <f t="shared" si="149"/>
        <v>0</v>
      </c>
      <c r="G86" s="83"/>
      <c r="H86" s="83"/>
      <c r="I86" s="83"/>
      <c r="J86" s="83"/>
      <c r="K86" s="83"/>
      <c r="L86" s="83"/>
      <c r="M86" s="84">
        <f t="shared" ref="M86:M88" si="165">SUM(G86:L86)</f>
        <v>0</v>
      </c>
      <c r="N86" s="85">
        <f t="shared" si="151"/>
        <v>0</v>
      </c>
      <c r="O86" s="86">
        <f t="shared" si="152"/>
        <v>49.6</v>
      </c>
      <c r="P86" s="85">
        <f t="shared" ref="P86:P88" si="166">O86*E86</f>
        <v>0</v>
      </c>
      <c r="Q86" s="86" t="e">
        <f t="shared" si="146"/>
        <v>#DIV/0!</v>
      </c>
      <c r="R86" s="86" t="e">
        <f t="shared" ref="R86:R88" si="167">M86+Q86</f>
        <v>#DIV/0!</v>
      </c>
      <c r="S86" s="86" t="e">
        <f t="shared" si="155"/>
        <v>#DIV/0!</v>
      </c>
      <c r="T86" s="86" t="e">
        <f t="shared" si="156"/>
        <v>#DIV/0!</v>
      </c>
      <c r="U86" s="84" t="str">
        <f t="shared" si="123"/>
        <v xml:space="preserve"> </v>
      </c>
      <c r="V86" s="85" t="str">
        <f t="shared" si="124"/>
        <v xml:space="preserve"> </v>
      </c>
      <c r="W86" s="83"/>
      <c r="X86" s="83"/>
      <c r="Y86" s="87">
        <f t="shared" ref="Y86:Y88" si="168">SUM(W86:X86)</f>
        <v>0</v>
      </c>
      <c r="Z86" s="87">
        <f t="shared" si="158"/>
        <v>0</v>
      </c>
      <c r="AA86" s="86" t="e">
        <f t="shared" ref="AA86:AA88" si="169">U86-Z86</f>
        <v>#VALUE!</v>
      </c>
      <c r="AB86" s="88">
        <v>3.25</v>
      </c>
      <c r="AC86" s="89" t="str">
        <f t="shared" si="127"/>
        <v xml:space="preserve"> </v>
      </c>
      <c r="AD86" s="90" t="str">
        <f t="shared" si="160"/>
        <v xml:space="preserve"> </v>
      </c>
      <c r="AE86" s="52">
        <v>15</v>
      </c>
      <c r="AF86" s="86" t="e">
        <f t="shared" ref="AF86:AF88" si="170">(AD86*AE86)/60</f>
        <v>#VALUE!</v>
      </c>
      <c r="AG86" s="91" t="str">
        <f t="shared" si="129"/>
        <v xml:space="preserve"> </v>
      </c>
      <c r="AH86" s="92"/>
      <c r="AI86" s="93" t="str">
        <f t="shared" si="130"/>
        <v xml:space="preserve"> </v>
      </c>
      <c r="AJ86" s="93" t="str">
        <f t="shared" ref="AJ86:AJ88" si="171">AD86</f>
        <v xml:space="preserve"> </v>
      </c>
      <c r="AK86" s="94" t="str">
        <f t="shared" si="132"/>
        <v xml:space="preserve"> </v>
      </c>
      <c r="AL86" s="95" t="str">
        <f t="shared" ref="AL86:AL88" si="172">AC86</f>
        <v xml:space="preserve"> </v>
      </c>
      <c r="AM86" s="51">
        <v>150</v>
      </c>
      <c r="AN86" s="96" t="e">
        <f t="shared" ref="AN86:AN88" si="173">AL86*AM86/60</f>
        <v>#VALUE!</v>
      </c>
      <c r="AO86" s="92"/>
      <c r="AP86" s="97" t="str">
        <f t="shared" si="135"/>
        <v xml:space="preserve"> </v>
      </c>
      <c r="AQ86" s="94" t="str">
        <f t="shared" si="136"/>
        <v xml:space="preserve"> </v>
      </c>
      <c r="AR86" s="82">
        <v>0</v>
      </c>
      <c r="AS86" s="105"/>
      <c r="AT86" s="100">
        <f t="shared" ref="AT86:AT88" si="174">(AR86*AS86)/60</f>
        <v>0</v>
      </c>
      <c r="AU86" s="93" t="str">
        <f t="shared" si="137"/>
        <v xml:space="preserve"> </v>
      </c>
      <c r="AV86" s="94" t="str">
        <f t="shared" si="138"/>
        <v xml:space="preserve"> </v>
      </c>
      <c r="AW86" s="87" t="e">
        <f t="shared" ref="AW86:AW88" si="175">AB86*AC86 -(AG86+AN86+AT86)</f>
        <v>#VALUE!</v>
      </c>
      <c r="AX86" s="99"/>
      <c r="AY86" s="101" t="str">
        <f t="shared" si="140"/>
        <v xml:space="preserve"> </v>
      </c>
      <c r="AZ86" s="94" t="str">
        <f t="shared" si="141"/>
        <v xml:space="preserve"> </v>
      </c>
      <c r="BA86" s="102" t="str">
        <f t="shared" si="142"/>
        <v xml:space="preserve"> </v>
      </c>
      <c r="BB86" s="103" t="str">
        <f t="shared" si="143"/>
        <v xml:space="preserve"> </v>
      </c>
      <c r="BC86" s="104" t="str">
        <f t="shared" si="144"/>
        <v xml:space="preserve"> </v>
      </c>
      <c r="BD86" s="104" t="str">
        <f t="shared" si="116"/>
        <v xml:space="preserve"> </v>
      </c>
      <c r="BE86" s="104" t="str">
        <f t="shared" si="119"/>
        <v xml:space="preserve"> </v>
      </c>
      <c r="BF86" s="104" t="str">
        <f t="shared" ref="BF86:BF88" si="176">AC86</f>
        <v xml:space="preserve"> </v>
      </c>
    </row>
    <row r="87" spans="1:58" x14ac:dyDescent="0.2">
      <c r="A87" s="50">
        <v>83</v>
      </c>
      <c r="B87" s="79"/>
      <c r="C87" s="79"/>
      <c r="D87" s="80" t="s">
        <v>110</v>
      </c>
      <c r="E87" s="81"/>
      <c r="F87" s="82">
        <f t="shared" si="149"/>
        <v>0</v>
      </c>
      <c r="G87" s="83"/>
      <c r="H87" s="83"/>
      <c r="I87" s="83"/>
      <c r="J87" s="83"/>
      <c r="K87" s="83"/>
      <c r="L87" s="83"/>
      <c r="M87" s="84">
        <f t="shared" si="165"/>
        <v>0</v>
      </c>
      <c r="N87" s="85">
        <f t="shared" si="151"/>
        <v>0</v>
      </c>
      <c r="O87" s="86">
        <f t="shared" si="152"/>
        <v>49.6</v>
      </c>
      <c r="P87" s="85">
        <f t="shared" si="166"/>
        <v>0</v>
      </c>
      <c r="Q87" s="86" t="e">
        <f t="shared" si="146"/>
        <v>#DIV/0!</v>
      </c>
      <c r="R87" s="86" t="e">
        <f t="shared" si="167"/>
        <v>#DIV/0!</v>
      </c>
      <c r="S87" s="86" t="e">
        <f t="shared" si="155"/>
        <v>#DIV/0!</v>
      </c>
      <c r="T87" s="86" t="e">
        <f t="shared" si="156"/>
        <v>#DIV/0!</v>
      </c>
      <c r="U87" s="84" t="str">
        <f t="shared" si="123"/>
        <v xml:space="preserve"> </v>
      </c>
      <c r="V87" s="85" t="str">
        <f t="shared" si="124"/>
        <v xml:space="preserve"> </v>
      </c>
      <c r="W87" s="83"/>
      <c r="X87" s="83"/>
      <c r="Y87" s="87">
        <f t="shared" si="168"/>
        <v>0</v>
      </c>
      <c r="Z87" s="87">
        <f t="shared" si="158"/>
        <v>0</v>
      </c>
      <c r="AA87" s="86" t="e">
        <f t="shared" si="169"/>
        <v>#VALUE!</v>
      </c>
      <c r="AB87" s="88">
        <v>3.25</v>
      </c>
      <c r="AC87" s="89" t="str">
        <f t="shared" si="127"/>
        <v xml:space="preserve"> </v>
      </c>
      <c r="AD87" s="90" t="str">
        <f t="shared" si="160"/>
        <v xml:space="preserve"> </v>
      </c>
      <c r="AE87" s="52">
        <v>15</v>
      </c>
      <c r="AF87" s="86" t="e">
        <f t="shared" si="170"/>
        <v>#VALUE!</v>
      </c>
      <c r="AG87" s="91" t="str">
        <f t="shared" si="129"/>
        <v xml:space="preserve"> </v>
      </c>
      <c r="AH87" s="92"/>
      <c r="AI87" s="93" t="str">
        <f t="shared" si="130"/>
        <v xml:space="preserve"> </v>
      </c>
      <c r="AJ87" s="93" t="str">
        <f t="shared" si="171"/>
        <v xml:space="preserve"> </v>
      </c>
      <c r="AK87" s="94" t="str">
        <f t="shared" si="132"/>
        <v xml:space="preserve"> </v>
      </c>
      <c r="AL87" s="95" t="str">
        <f t="shared" si="172"/>
        <v xml:space="preserve"> </v>
      </c>
      <c r="AM87" s="51">
        <v>150</v>
      </c>
      <c r="AN87" s="96" t="e">
        <f t="shared" si="173"/>
        <v>#VALUE!</v>
      </c>
      <c r="AO87" s="92"/>
      <c r="AP87" s="97" t="str">
        <f t="shared" si="135"/>
        <v xml:space="preserve"> </v>
      </c>
      <c r="AQ87" s="94" t="str">
        <f t="shared" si="136"/>
        <v xml:space="preserve"> </v>
      </c>
      <c r="AR87" s="82">
        <v>0</v>
      </c>
      <c r="AS87" s="105"/>
      <c r="AT87" s="100">
        <f t="shared" si="174"/>
        <v>0</v>
      </c>
      <c r="AU87" s="93" t="str">
        <f t="shared" si="137"/>
        <v xml:space="preserve"> </v>
      </c>
      <c r="AV87" s="94" t="str">
        <f t="shared" si="138"/>
        <v xml:space="preserve"> </v>
      </c>
      <c r="AW87" s="87" t="e">
        <f t="shared" si="175"/>
        <v>#VALUE!</v>
      </c>
      <c r="AX87" s="99"/>
      <c r="AY87" s="101" t="str">
        <f t="shared" si="140"/>
        <v xml:space="preserve"> </v>
      </c>
      <c r="AZ87" s="94" t="str">
        <f t="shared" si="141"/>
        <v xml:space="preserve"> </v>
      </c>
      <c r="BA87" s="102" t="str">
        <f t="shared" si="142"/>
        <v xml:space="preserve"> </v>
      </c>
      <c r="BB87" s="103" t="str">
        <f t="shared" si="143"/>
        <v xml:space="preserve"> </v>
      </c>
      <c r="BC87" s="104" t="str">
        <f t="shared" si="144"/>
        <v xml:space="preserve"> </v>
      </c>
      <c r="BD87" s="104" t="str">
        <f t="shared" si="116"/>
        <v xml:space="preserve"> </v>
      </c>
      <c r="BE87" s="104" t="str">
        <f t="shared" si="119"/>
        <v xml:space="preserve"> </v>
      </c>
      <c r="BF87" s="104" t="str">
        <f t="shared" si="176"/>
        <v xml:space="preserve"> </v>
      </c>
    </row>
    <row r="88" spans="1:58" x14ac:dyDescent="0.2">
      <c r="A88" s="50">
        <v>84</v>
      </c>
      <c r="B88" s="79"/>
      <c r="C88" s="79"/>
      <c r="D88" s="80" t="s">
        <v>110</v>
      </c>
      <c r="E88" s="81"/>
      <c r="F88" s="82">
        <f t="shared" si="149"/>
        <v>0</v>
      </c>
      <c r="G88" s="83"/>
      <c r="H88" s="83"/>
      <c r="I88" s="83"/>
      <c r="J88" s="83"/>
      <c r="K88" s="83"/>
      <c r="L88" s="83"/>
      <c r="M88" s="84">
        <f t="shared" si="165"/>
        <v>0</v>
      </c>
      <c r="N88" s="85">
        <f t="shared" si="151"/>
        <v>0</v>
      </c>
      <c r="O88" s="86">
        <f t="shared" si="152"/>
        <v>49.6</v>
      </c>
      <c r="P88" s="85">
        <f t="shared" si="166"/>
        <v>0</v>
      </c>
      <c r="Q88" s="86" t="e">
        <f t="shared" si="146"/>
        <v>#DIV/0!</v>
      </c>
      <c r="R88" s="86" t="e">
        <f t="shared" si="167"/>
        <v>#DIV/0!</v>
      </c>
      <c r="S88" s="86" t="e">
        <f t="shared" si="155"/>
        <v>#DIV/0!</v>
      </c>
      <c r="T88" s="86" t="e">
        <f t="shared" si="156"/>
        <v>#DIV/0!</v>
      </c>
      <c r="U88" s="84" t="str">
        <f t="shared" si="123"/>
        <v xml:space="preserve"> </v>
      </c>
      <c r="V88" s="85" t="str">
        <f t="shared" si="124"/>
        <v xml:space="preserve"> </v>
      </c>
      <c r="W88" s="83"/>
      <c r="X88" s="83"/>
      <c r="Y88" s="87">
        <f t="shared" si="168"/>
        <v>0</v>
      </c>
      <c r="Z88" s="87">
        <f t="shared" si="158"/>
        <v>0</v>
      </c>
      <c r="AA88" s="86" t="e">
        <f t="shared" si="169"/>
        <v>#VALUE!</v>
      </c>
      <c r="AB88" s="88">
        <v>3.25</v>
      </c>
      <c r="AC88" s="89" t="str">
        <f t="shared" si="127"/>
        <v xml:space="preserve"> </v>
      </c>
      <c r="AD88" s="90" t="str">
        <f t="shared" si="160"/>
        <v xml:space="preserve"> </v>
      </c>
      <c r="AE88" s="52">
        <v>15</v>
      </c>
      <c r="AF88" s="86" t="e">
        <f t="shared" si="170"/>
        <v>#VALUE!</v>
      </c>
      <c r="AG88" s="91" t="str">
        <f t="shared" si="129"/>
        <v xml:space="preserve"> </v>
      </c>
      <c r="AH88" s="92"/>
      <c r="AI88" s="93" t="str">
        <f t="shared" si="130"/>
        <v xml:space="preserve"> </v>
      </c>
      <c r="AJ88" s="93" t="str">
        <f t="shared" si="171"/>
        <v xml:space="preserve"> </v>
      </c>
      <c r="AK88" s="94" t="str">
        <f t="shared" si="132"/>
        <v xml:space="preserve"> </v>
      </c>
      <c r="AL88" s="95" t="str">
        <f t="shared" si="172"/>
        <v xml:space="preserve"> </v>
      </c>
      <c r="AM88" s="51">
        <v>150</v>
      </c>
      <c r="AN88" s="96" t="e">
        <f t="shared" si="173"/>
        <v>#VALUE!</v>
      </c>
      <c r="AO88" s="92"/>
      <c r="AP88" s="97" t="str">
        <f t="shared" si="135"/>
        <v xml:space="preserve"> </v>
      </c>
      <c r="AQ88" s="94" t="str">
        <f t="shared" si="136"/>
        <v xml:space="preserve"> </v>
      </c>
      <c r="AR88" s="82">
        <v>0</v>
      </c>
      <c r="AS88" s="105"/>
      <c r="AT88" s="100">
        <f t="shared" si="174"/>
        <v>0</v>
      </c>
      <c r="AU88" s="93" t="str">
        <f t="shared" si="137"/>
        <v xml:space="preserve"> </v>
      </c>
      <c r="AV88" s="94" t="str">
        <f t="shared" si="138"/>
        <v xml:space="preserve"> </v>
      </c>
      <c r="AW88" s="87" t="e">
        <f t="shared" si="175"/>
        <v>#VALUE!</v>
      </c>
      <c r="AX88" s="99"/>
      <c r="AY88" s="101" t="str">
        <f t="shared" si="140"/>
        <v xml:space="preserve"> </v>
      </c>
      <c r="AZ88" s="94" t="str">
        <f t="shared" si="141"/>
        <v xml:space="preserve"> </v>
      </c>
      <c r="BA88" s="102" t="str">
        <f t="shared" si="142"/>
        <v xml:space="preserve"> </v>
      </c>
      <c r="BB88" s="103" t="str">
        <f t="shared" si="143"/>
        <v xml:space="preserve"> </v>
      </c>
      <c r="BC88" s="104" t="str">
        <f t="shared" si="144"/>
        <v xml:space="preserve"> </v>
      </c>
      <c r="BD88" s="104" t="str">
        <f t="shared" si="116"/>
        <v xml:space="preserve"> </v>
      </c>
      <c r="BE88" s="104" t="str">
        <f t="shared" si="119"/>
        <v xml:space="preserve"> </v>
      </c>
      <c r="BF88" s="104" t="str">
        <f t="shared" si="176"/>
        <v xml:space="preserve"> </v>
      </c>
    </row>
    <row r="89" spans="1:58" x14ac:dyDescent="0.2">
      <c r="A89" s="50">
        <v>85</v>
      </c>
      <c r="B89" s="79"/>
      <c r="C89" s="79"/>
      <c r="D89" s="80" t="s">
        <v>110</v>
      </c>
      <c r="E89" s="81"/>
      <c r="F89" s="82">
        <f t="shared" si="149"/>
        <v>0</v>
      </c>
      <c r="G89" s="83"/>
      <c r="H89" s="83"/>
      <c r="I89" s="83"/>
      <c r="J89" s="83"/>
      <c r="K89" s="83"/>
      <c r="L89" s="83"/>
      <c r="M89" s="84">
        <f t="shared" si="150"/>
        <v>0</v>
      </c>
      <c r="N89" s="85">
        <f t="shared" si="151"/>
        <v>0</v>
      </c>
      <c r="O89" s="86">
        <f t="shared" si="152"/>
        <v>49.6</v>
      </c>
      <c r="P89" s="85">
        <f t="shared" si="153"/>
        <v>0</v>
      </c>
      <c r="Q89" s="86" t="e">
        <f t="shared" si="146"/>
        <v>#DIV/0!</v>
      </c>
      <c r="R89" s="86" t="e">
        <f t="shared" si="154"/>
        <v>#DIV/0!</v>
      </c>
      <c r="S89" s="86" t="e">
        <f t="shared" si="155"/>
        <v>#DIV/0!</v>
      </c>
      <c r="T89" s="86" t="e">
        <f t="shared" si="156"/>
        <v>#DIV/0!</v>
      </c>
      <c r="U89" s="84" t="str">
        <f t="shared" si="123"/>
        <v xml:space="preserve"> </v>
      </c>
      <c r="V89" s="85" t="str">
        <f t="shared" si="124"/>
        <v xml:space="preserve"> </v>
      </c>
      <c r="W89" s="83"/>
      <c r="X89" s="83"/>
      <c r="Y89" s="87">
        <f t="shared" si="157"/>
        <v>0</v>
      </c>
      <c r="Z89" s="87">
        <f t="shared" si="158"/>
        <v>0</v>
      </c>
      <c r="AA89" s="86" t="e">
        <f t="shared" si="159"/>
        <v>#VALUE!</v>
      </c>
      <c r="AB89" s="88">
        <v>3.25</v>
      </c>
      <c r="AC89" s="89" t="str">
        <f t="shared" si="127"/>
        <v xml:space="preserve"> </v>
      </c>
      <c r="AD89" s="90" t="str">
        <f t="shared" si="160"/>
        <v xml:space="preserve"> </v>
      </c>
      <c r="AE89" s="52">
        <v>15</v>
      </c>
      <c r="AF89" s="86" t="e">
        <f t="shared" si="161"/>
        <v>#VALUE!</v>
      </c>
      <c r="AG89" s="91" t="str">
        <f t="shared" si="129"/>
        <v xml:space="preserve"> </v>
      </c>
      <c r="AH89" s="92"/>
      <c r="AI89" s="93" t="str">
        <f t="shared" si="130"/>
        <v xml:space="preserve"> </v>
      </c>
      <c r="AJ89" s="93" t="str">
        <f t="shared" si="162"/>
        <v xml:space="preserve"> </v>
      </c>
      <c r="AK89" s="94" t="str">
        <f t="shared" si="132"/>
        <v xml:space="preserve"> </v>
      </c>
      <c r="AL89" s="95" t="str">
        <f t="shared" si="163"/>
        <v xml:space="preserve"> </v>
      </c>
      <c r="AM89" s="51">
        <v>150</v>
      </c>
      <c r="AN89" s="96" t="e">
        <f t="shared" si="103"/>
        <v>#VALUE!</v>
      </c>
      <c r="AO89" s="92"/>
      <c r="AP89" s="97" t="str">
        <f t="shared" si="135"/>
        <v xml:space="preserve"> </v>
      </c>
      <c r="AQ89" s="94" t="str">
        <f t="shared" si="136"/>
        <v xml:space="preserve"> </v>
      </c>
      <c r="AR89" s="82">
        <v>0</v>
      </c>
      <c r="AS89" s="105"/>
      <c r="AT89" s="100">
        <f t="shared" si="148"/>
        <v>0</v>
      </c>
      <c r="AU89" s="93" t="str">
        <f t="shared" si="137"/>
        <v xml:space="preserve"> </v>
      </c>
      <c r="AV89" s="94" t="str">
        <f t="shared" si="138"/>
        <v xml:space="preserve"> </v>
      </c>
      <c r="AW89" s="87" t="e">
        <f t="shared" si="164"/>
        <v>#VALUE!</v>
      </c>
      <c r="AX89" s="99"/>
      <c r="AY89" s="101" t="str">
        <f t="shared" si="140"/>
        <v xml:space="preserve"> </v>
      </c>
      <c r="AZ89" s="94" t="str">
        <f t="shared" si="141"/>
        <v xml:space="preserve"> </v>
      </c>
      <c r="BA89" s="102" t="str">
        <f t="shared" si="142"/>
        <v xml:space="preserve"> </v>
      </c>
      <c r="BB89" s="103" t="str">
        <f t="shared" si="143"/>
        <v xml:space="preserve"> </v>
      </c>
      <c r="BC89" s="104" t="str">
        <f t="shared" si="144"/>
        <v xml:space="preserve"> </v>
      </c>
      <c r="BD89" s="104" t="str">
        <f t="shared" si="116"/>
        <v xml:space="preserve"> </v>
      </c>
      <c r="BE89" s="104" t="str">
        <f t="shared" si="119"/>
        <v xml:space="preserve"> </v>
      </c>
      <c r="BF89" s="104" t="str">
        <f t="shared" si="117"/>
        <v xml:space="preserve"> </v>
      </c>
    </row>
    <row r="90" spans="1:58" x14ac:dyDescent="0.2">
      <c r="A90" s="50">
        <v>86</v>
      </c>
      <c r="B90" s="79"/>
      <c r="C90" s="79"/>
      <c r="D90" s="80" t="s">
        <v>110</v>
      </c>
      <c r="E90" s="81"/>
      <c r="F90" s="82">
        <f t="shared" si="149"/>
        <v>0</v>
      </c>
      <c r="G90" s="83"/>
      <c r="H90" s="83"/>
      <c r="I90" s="83"/>
      <c r="J90" s="83"/>
      <c r="K90" s="83"/>
      <c r="L90" s="83"/>
      <c r="M90" s="84">
        <f t="shared" si="150"/>
        <v>0</v>
      </c>
      <c r="N90" s="85">
        <f t="shared" si="151"/>
        <v>0</v>
      </c>
      <c r="O90" s="86">
        <f t="shared" si="152"/>
        <v>49.6</v>
      </c>
      <c r="P90" s="85">
        <f t="shared" si="153"/>
        <v>0</v>
      </c>
      <c r="Q90" s="86" t="e">
        <f t="shared" si="146"/>
        <v>#DIV/0!</v>
      </c>
      <c r="R90" s="86" t="e">
        <f t="shared" si="154"/>
        <v>#DIV/0!</v>
      </c>
      <c r="S90" s="86" t="e">
        <f t="shared" si="155"/>
        <v>#DIV/0!</v>
      </c>
      <c r="T90" s="86" t="e">
        <f t="shared" si="156"/>
        <v>#DIV/0!</v>
      </c>
      <c r="U90" s="84" t="str">
        <f t="shared" si="123"/>
        <v xml:space="preserve"> </v>
      </c>
      <c r="V90" s="85" t="str">
        <f t="shared" si="124"/>
        <v xml:space="preserve"> </v>
      </c>
      <c r="W90" s="83"/>
      <c r="X90" s="83"/>
      <c r="Y90" s="87">
        <f t="shared" si="157"/>
        <v>0</v>
      </c>
      <c r="Z90" s="87">
        <f t="shared" si="158"/>
        <v>0</v>
      </c>
      <c r="AA90" s="86" t="e">
        <f t="shared" si="159"/>
        <v>#VALUE!</v>
      </c>
      <c r="AB90" s="88">
        <v>3.25</v>
      </c>
      <c r="AC90" s="89" t="str">
        <f t="shared" si="127"/>
        <v xml:space="preserve"> </v>
      </c>
      <c r="AD90" s="90" t="str">
        <f t="shared" si="160"/>
        <v xml:space="preserve"> </v>
      </c>
      <c r="AE90" s="52">
        <v>15</v>
      </c>
      <c r="AF90" s="86" t="e">
        <f t="shared" si="161"/>
        <v>#VALUE!</v>
      </c>
      <c r="AG90" s="91" t="str">
        <f t="shared" si="129"/>
        <v xml:space="preserve"> </v>
      </c>
      <c r="AH90" s="92"/>
      <c r="AI90" s="93" t="str">
        <f t="shared" si="130"/>
        <v xml:space="preserve"> </v>
      </c>
      <c r="AJ90" s="93" t="str">
        <f t="shared" si="162"/>
        <v xml:space="preserve"> </v>
      </c>
      <c r="AK90" s="94" t="str">
        <f t="shared" si="132"/>
        <v xml:space="preserve"> </v>
      </c>
      <c r="AL90" s="95" t="str">
        <f t="shared" si="163"/>
        <v xml:space="preserve"> </v>
      </c>
      <c r="AM90" s="51">
        <v>150</v>
      </c>
      <c r="AN90" s="96" t="e">
        <f t="shared" si="103"/>
        <v>#VALUE!</v>
      </c>
      <c r="AO90" s="92"/>
      <c r="AP90" s="97" t="str">
        <f t="shared" si="135"/>
        <v xml:space="preserve"> </v>
      </c>
      <c r="AQ90" s="94" t="str">
        <f t="shared" si="136"/>
        <v xml:space="preserve"> </v>
      </c>
      <c r="AR90" s="82">
        <v>0</v>
      </c>
      <c r="AS90" s="105"/>
      <c r="AT90" s="100">
        <f t="shared" si="148"/>
        <v>0</v>
      </c>
      <c r="AU90" s="93" t="str">
        <f t="shared" si="137"/>
        <v xml:space="preserve"> </v>
      </c>
      <c r="AV90" s="94" t="str">
        <f t="shared" si="138"/>
        <v xml:space="preserve"> </v>
      </c>
      <c r="AW90" s="87" t="e">
        <f t="shared" si="164"/>
        <v>#VALUE!</v>
      </c>
      <c r="AX90" s="99"/>
      <c r="AY90" s="101" t="str">
        <f t="shared" si="140"/>
        <v xml:space="preserve"> </v>
      </c>
      <c r="AZ90" s="94" t="str">
        <f t="shared" si="141"/>
        <v xml:space="preserve"> </v>
      </c>
      <c r="BA90" s="102" t="str">
        <f t="shared" si="142"/>
        <v xml:space="preserve"> </v>
      </c>
      <c r="BB90" s="103" t="str">
        <f t="shared" si="143"/>
        <v xml:space="preserve"> </v>
      </c>
      <c r="BC90" s="104" t="str">
        <f t="shared" si="144"/>
        <v xml:space="preserve"> </v>
      </c>
      <c r="BD90" s="104" t="str">
        <f t="shared" si="116"/>
        <v xml:space="preserve"> </v>
      </c>
      <c r="BE90" s="104" t="str">
        <f t="shared" si="119"/>
        <v xml:space="preserve"> </v>
      </c>
      <c r="BF90" s="104" t="str">
        <f t="shared" si="117"/>
        <v xml:space="preserve"> </v>
      </c>
    </row>
    <row r="91" spans="1:58" x14ac:dyDescent="0.2">
      <c r="A91" s="50">
        <v>87</v>
      </c>
      <c r="B91" s="79"/>
      <c r="C91" s="79"/>
      <c r="D91" s="80" t="s">
        <v>110</v>
      </c>
      <c r="E91" s="81"/>
      <c r="F91" s="82">
        <f t="shared" si="149"/>
        <v>0</v>
      </c>
      <c r="G91" s="83"/>
      <c r="H91" s="83"/>
      <c r="I91" s="83"/>
      <c r="J91" s="83"/>
      <c r="K91" s="83"/>
      <c r="L91" s="83"/>
      <c r="M91" s="84">
        <f t="shared" si="150"/>
        <v>0</v>
      </c>
      <c r="N91" s="85">
        <f t="shared" si="151"/>
        <v>0</v>
      </c>
      <c r="O91" s="86">
        <f t="shared" si="152"/>
        <v>49.6</v>
      </c>
      <c r="P91" s="85">
        <f t="shared" si="153"/>
        <v>0</v>
      </c>
      <c r="Q91" s="86" t="e">
        <f t="shared" si="146"/>
        <v>#DIV/0!</v>
      </c>
      <c r="R91" s="86" t="e">
        <f t="shared" si="154"/>
        <v>#DIV/0!</v>
      </c>
      <c r="S91" s="86" t="e">
        <f t="shared" si="155"/>
        <v>#DIV/0!</v>
      </c>
      <c r="T91" s="86" t="e">
        <f t="shared" si="156"/>
        <v>#DIV/0!</v>
      </c>
      <c r="U91" s="84" t="str">
        <f t="shared" si="123"/>
        <v xml:space="preserve"> </v>
      </c>
      <c r="V91" s="85" t="str">
        <f t="shared" si="124"/>
        <v xml:space="preserve"> </v>
      </c>
      <c r="W91" s="83"/>
      <c r="X91" s="83"/>
      <c r="Y91" s="87">
        <f t="shared" si="157"/>
        <v>0</v>
      </c>
      <c r="Z91" s="87">
        <f t="shared" si="158"/>
        <v>0</v>
      </c>
      <c r="AA91" s="86" t="e">
        <f t="shared" si="159"/>
        <v>#VALUE!</v>
      </c>
      <c r="AB91" s="88">
        <v>3.25</v>
      </c>
      <c r="AC91" s="89" t="str">
        <f t="shared" si="127"/>
        <v xml:space="preserve"> </v>
      </c>
      <c r="AD91" s="90" t="str">
        <f t="shared" si="160"/>
        <v xml:space="preserve"> </v>
      </c>
      <c r="AE91" s="52">
        <v>15</v>
      </c>
      <c r="AF91" s="86" t="e">
        <f t="shared" si="161"/>
        <v>#VALUE!</v>
      </c>
      <c r="AG91" s="91" t="str">
        <f t="shared" si="129"/>
        <v xml:space="preserve"> </v>
      </c>
      <c r="AH91" s="92"/>
      <c r="AI91" s="93" t="str">
        <f t="shared" si="130"/>
        <v xml:space="preserve"> </v>
      </c>
      <c r="AJ91" s="93" t="str">
        <f t="shared" si="162"/>
        <v xml:space="preserve"> </v>
      </c>
      <c r="AK91" s="94" t="str">
        <f t="shared" si="132"/>
        <v xml:space="preserve"> </v>
      </c>
      <c r="AL91" s="95" t="str">
        <f t="shared" si="163"/>
        <v xml:space="preserve"> </v>
      </c>
      <c r="AM91" s="51">
        <v>150</v>
      </c>
      <c r="AN91" s="96" t="e">
        <f t="shared" si="103"/>
        <v>#VALUE!</v>
      </c>
      <c r="AO91" s="92"/>
      <c r="AP91" s="97" t="str">
        <f t="shared" si="135"/>
        <v xml:space="preserve"> </v>
      </c>
      <c r="AQ91" s="94" t="str">
        <f t="shared" si="136"/>
        <v xml:space="preserve"> </v>
      </c>
      <c r="AR91" s="82">
        <v>0</v>
      </c>
      <c r="AS91" s="105"/>
      <c r="AT91" s="100">
        <f t="shared" si="148"/>
        <v>0</v>
      </c>
      <c r="AU91" s="93" t="str">
        <f t="shared" si="137"/>
        <v xml:space="preserve"> </v>
      </c>
      <c r="AV91" s="94" t="str">
        <f t="shared" si="138"/>
        <v xml:space="preserve"> </v>
      </c>
      <c r="AW91" s="87" t="e">
        <f t="shared" si="164"/>
        <v>#VALUE!</v>
      </c>
      <c r="AX91" s="99"/>
      <c r="AY91" s="101" t="str">
        <f t="shared" si="140"/>
        <v xml:space="preserve"> </v>
      </c>
      <c r="AZ91" s="94" t="str">
        <f t="shared" si="141"/>
        <v xml:space="preserve"> </v>
      </c>
      <c r="BA91" s="102" t="str">
        <f t="shared" si="142"/>
        <v xml:space="preserve"> </v>
      </c>
      <c r="BB91" s="103" t="str">
        <f t="shared" si="143"/>
        <v xml:space="preserve"> </v>
      </c>
      <c r="BC91" s="104" t="str">
        <f t="shared" si="144"/>
        <v xml:space="preserve"> </v>
      </c>
      <c r="BD91" s="104" t="str">
        <f t="shared" si="116"/>
        <v xml:space="preserve"> </v>
      </c>
      <c r="BE91" s="104" t="str">
        <f t="shared" si="119"/>
        <v xml:space="preserve"> </v>
      </c>
      <c r="BF91" s="104" t="str">
        <f t="shared" si="117"/>
        <v xml:space="preserve"> </v>
      </c>
    </row>
    <row r="92" spans="1:58" x14ac:dyDescent="0.2">
      <c r="A92" s="50">
        <v>88</v>
      </c>
      <c r="B92" s="79"/>
      <c r="C92" s="79"/>
      <c r="D92" s="80" t="s">
        <v>110</v>
      </c>
      <c r="E92" s="81"/>
      <c r="F92" s="82">
        <f t="shared" si="149"/>
        <v>0</v>
      </c>
      <c r="G92" s="83"/>
      <c r="H92" s="83"/>
      <c r="I92" s="83"/>
      <c r="J92" s="83"/>
      <c r="K92" s="83"/>
      <c r="L92" s="83"/>
      <c r="M92" s="84">
        <f t="shared" si="150"/>
        <v>0</v>
      </c>
      <c r="N92" s="85">
        <f t="shared" si="151"/>
        <v>0</v>
      </c>
      <c r="O92" s="86">
        <f t="shared" si="152"/>
        <v>49.6</v>
      </c>
      <c r="P92" s="85">
        <f t="shared" si="153"/>
        <v>0</v>
      </c>
      <c r="Q92" s="86" t="e">
        <f t="shared" si="146"/>
        <v>#DIV/0!</v>
      </c>
      <c r="R92" s="86" t="e">
        <f t="shared" si="154"/>
        <v>#DIV/0!</v>
      </c>
      <c r="S92" s="86" t="e">
        <f t="shared" si="155"/>
        <v>#DIV/0!</v>
      </c>
      <c r="T92" s="86" t="e">
        <f t="shared" si="156"/>
        <v>#DIV/0!</v>
      </c>
      <c r="U92" s="84" t="str">
        <f t="shared" si="123"/>
        <v xml:space="preserve"> </v>
      </c>
      <c r="V92" s="85" t="str">
        <f t="shared" si="124"/>
        <v xml:space="preserve"> </v>
      </c>
      <c r="W92" s="83"/>
      <c r="X92" s="83"/>
      <c r="Y92" s="87">
        <f t="shared" si="157"/>
        <v>0</v>
      </c>
      <c r="Z92" s="87">
        <f t="shared" si="158"/>
        <v>0</v>
      </c>
      <c r="AA92" s="86" t="e">
        <f t="shared" si="159"/>
        <v>#VALUE!</v>
      </c>
      <c r="AB92" s="88">
        <v>3.25</v>
      </c>
      <c r="AC92" s="89" t="str">
        <f t="shared" si="127"/>
        <v xml:space="preserve"> </v>
      </c>
      <c r="AD92" s="90" t="str">
        <f t="shared" si="160"/>
        <v xml:space="preserve"> </v>
      </c>
      <c r="AE92" s="52">
        <v>15</v>
      </c>
      <c r="AF92" s="86" t="e">
        <f t="shared" si="161"/>
        <v>#VALUE!</v>
      </c>
      <c r="AG92" s="91" t="str">
        <f t="shared" si="129"/>
        <v xml:space="preserve"> </v>
      </c>
      <c r="AH92" s="92"/>
      <c r="AI92" s="93" t="str">
        <f t="shared" si="130"/>
        <v xml:space="preserve"> </v>
      </c>
      <c r="AJ92" s="93" t="str">
        <f t="shared" si="162"/>
        <v xml:space="preserve"> </v>
      </c>
      <c r="AK92" s="94" t="str">
        <f t="shared" si="132"/>
        <v xml:space="preserve"> </v>
      </c>
      <c r="AL92" s="95" t="str">
        <f t="shared" si="163"/>
        <v xml:space="preserve"> </v>
      </c>
      <c r="AM92" s="51">
        <v>150</v>
      </c>
      <c r="AN92" s="96" t="e">
        <f t="shared" si="103"/>
        <v>#VALUE!</v>
      </c>
      <c r="AO92" s="92"/>
      <c r="AP92" s="97" t="str">
        <f t="shared" si="135"/>
        <v xml:space="preserve"> </v>
      </c>
      <c r="AQ92" s="94" t="str">
        <f t="shared" si="136"/>
        <v xml:space="preserve"> </v>
      </c>
      <c r="AR92" s="82">
        <v>0</v>
      </c>
      <c r="AS92" s="105"/>
      <c r="AT92" s="100">
        <f t="shared" si="148"/>
        <v>0</v>
      </c>
      <c r="AU92" s="93" t="str">
        <f t="shared" si="137"/>
        <v xml:space="preserve"> </v>
      </c>
      <c r="AV92" s="94" t="str">
        <f t="shared" si="138"/>
        <v xml:space="preserve"> </v>
      </c>
      <c r="AW92" s="87" t="e">
        <f t="shared" si="164"/>
        <v>#VALUE!</v>
      </c>
      <c r="AX92" s="99"/>
      <c r="AY92" s="101" t="str">
        <f t="shared" si="140"/>
        <v xml:space="preserve"> </v>
      </c>
      <c r="AZ92" s="94" t="str">
        <f t="shared" si="141"/>
        <v xml:space="preserve"> </v>
      </c>
      <c r="BA92" s="102" t="str">
        <f t="shared" si="142"/>
        <v xml:space="preserve"> </v>
      </c>
      <c r="BB92" s="103" t="str">
        <f t="shared" si="143"/>
        <v xml:space="preserve"> </v>
      </c>
      <c r="BC92" s="104" t="str">
        <f t="shared" si="144"/>
        <v xml:space="preserve"> </v>
      </c>
      <c r="BD92" s="104" t="str">
        <f t="shared" si="116"/>
        <v xml:space="preserve"> </v>
      </c>
      <c r="BE92" s="104" t="str">
        <f t="shared" si="119"/>
        <v xml:space="preserve"> </v>
      </c>
      <c r="BF92" s="104" t="str">
        <f t="shared" si="117"/>
        <v xml:space="preserve"> </v>
      </c>
    </row>
    <row r="93" spans="1:58" x14ac:dyDescent="0.2">
      <c r="A93" s="50">
        <v>89</v>
      </c>
      <c r="B93" s="79"/>
      <c r="C93" s="79"/>
      <c r="D93" s="80" t="s">
        <v>110</v>
      </c>
      <c r="E93" s="81"/>
      <c r="F93" s="82">
        <f t="shared" si="149"/>
        <v>0</v>
      </c>
      <c r="G93" s="83"/>
      <c r="H93" s="83"/>
      <c r="I93" s="83"/>
      <c r="J93" s="83"/>
      <c r="K93" s="83"/>
      <c r="L93" s="83"/>
      <c r="M93" s="84">
        <f t="shared" si="150"/>
        <v>0</v>
      </c>
      <c r="N93" s="85">
        <f t="shared" si="151"/>
        <v>0</v>
      </c>
      <c r="O93" s="86">
        <f t="shared" si="152"/>
        <v>49.6</v>
      </c>
      <c r="P93" s="85">
        <f t="shared" si="153"/>
        <v>0</v>
      </c>
      <c r="Q93" s="86" t="e">
        <f t="shared" si="146"/>
        <v>#DIV/0!</v>
      </c>
      <c r="R93" s="86" t="e">
        <f t="shared" si="154"/>
        <v>#DIV/0!</v>
      </c>
      <c r="S93" s="86" t="e">
        <f t="shared" si="155"/>
        <v>#DIV/0!</v>
      </c>
      <c r="T93" s="86" t="e">
        <f t="shared" si="156"/>
        <v>#DIV/0!</v>
      </c>
      <c r="U93" s="84" t="str">
        <f t="shared" si="123"/>
        <v xml:space="preserve"> </v>
      </c>
      <c r="V93" s="85" t="str">
        <f t="shared" si="124"/>
        <v xml:space="preserve"> </v>
      </c>
      <c r="W93" s="83"/>
      <c r="X93" s="83"/>
      <c r="Y93" s="87">
        <f t="shared" si="157"/>
        <v>0</v>
      </c>
      <c r="Z93" s="87">
        <f t="shared" si="158"/>
        <v>0</v>
      </c>
      <c r="AA93" s="86" t="e">
        <f t="shared" si="159"/>
        <v>#VALUE!</v>
      </c>
      <c r="AB93" s="88">
        <v>3.25</v>
      </c>
      <c r="AC93" s="89" t="str">
        <f t="shared" si="127"/>
        <v xml:space="preserve"> </v>
      </c>
      <c r="AD93" s="90" t="str">
        <f t="shared" si="160"/>
        <v xml:space="preserve"> </v>
      </c>
      <c r="AE93" s="52">
        <v>15</v>
      </c>
      <c r="AF93" s="86" t="e">
        <f t="shared" si="161"/>
        <v>#VALUE!</v>
      </c>
      <c r="AG93" s="91" t="str">
        <f t="shared" si="129"/>
        <v xml:space="preserve"> </v>
      </c>
      <c r="AH93" s="92"/>
      <c r="AI93" s="93" t="str">
        <f t="shared" si="130"/>
        <v xml:space="preserve"> </v>
      </c>
      <c r="AJ93" s="93" t="str">
        <f t="shared" si="162"/>
        <v xml:space="preserve"> </v>
      </c>
      <c r="AK93" s="94" t="str">
        <f t="shared" si="132"/>
        <v xml:space="preserve"> </v>
      </c>
      <c r="AL93" s="95" t="str">
        <f t="shared" si="163"/>
        <v xml:space="preserve"> </v>
      </c>
      <c r="AM93" s="51">
        <v>150</v>
      </c>
      <c r="AN93" s="96" t="e">
        <f t="shared" si="103"/>
        <v>#VALUE!</v>
      </c>
      <c r="AO93" s="92"/>
      <c r="AP93" s="97" t="str">
        <f t="shared" si="135"/>
        <v xml:space="preserve"> </v>
      </c>
      <c r="AQ93" s="94" t="str">
        <f t="shared" si="136"/>
        <v xml:space="preserve"> </v>
      </c>
      <c r="AR93" s="82">
        <v>0</v>
      </c>
      <c r="AS93" s="105"/>
      <c r="AT93" s="100">
        <f t="shared" si="148"/>
        <v>0</v>
      </c>
      <c r="AU93" s="93" t="str">
        <f t="shared" si="137"/>
        <v xml:space="preserve"> </v>
      </c>
      <c r="AV93" s="94" t="str">
        <f t="shared" si="138"/>
        <v xml:space="preserve"> </v>
      </c>
      <c r="AW93" s="87" t="e">
        <f t="shared" si="164"/>
        <v>#VALUE!</v>
      </c>
      <c r="AX93" s="99"/>
      <c r="AY93" s="101" t="str">
        <f t="shared" si="140"/>
        <v xml:space="preserve"> </v>
      </c>
      <c r="AZ93" s="94" t="str">
        <f t="shared" si="141"/>
        <v xml:space="preserve"> </v>
      </c>
      <c r="BA93" s="102" t="str">
        <f t="shared" si="142"/>
        <v xml:space="preserve"> </v>
      </c>
      <c r="BB93" s="103" t="str">
        <f t="shared" si="143"/>
        <v xml:space="preserve"> </v>
      </c>
      <c r="BC93" s="104" t="str">
        <f t="shared" si="144"/>
        <v xml:space="preserve"> </v>
      </c>
      <c r="BD93" s="104" t="str">
        <f t="shared" si="116"/>
        <v xml:space="preserve"> </v>
      </c>
      <c r="BE93" s="104" t="str">
        <f t="shared" si="119"/>
        <v xml:space="preserve"> </v>
      </c>
      <c r="BF93" s="104" t="str">
        <f t="shared" si="117"/>
        <v xml:space="preserve"> </v>
      </c>
    </row>
    <row r="94" spans="1:58" x14ac:dyDescent="0.2">
      <c r="A94" s="50">
        <v>90</v>
      </c>
      <c r="B94" s="79"/>
      <c r="C94" s="79"/>
      <c r="D94" s="80" t="s">
        <v>110</v>
      </c>
      <c r="E94" s="81"/>
      <c r="F94" s="82">
        <f t="shared" si="149"/>
        <v>0</v>
      </c>
      <c r="G94" s="83"/>
      <c r="H94" s="83"/>
      <c r="I94" s="83"/>
      <c r="J94" s="83"/>
      <c r="K94" s="83"/>
      <c r="L94" s="83"/>
      <c r="M94" s="84">
        <f t="shared" si="150"/>
        <v>0</v>
      </c>
      <c r="N94" s="85">
        <f t="shared" si="151"/>
        <v>0</v>
      </c>
      <c r="O94" s="86">
        <f t="shared" si="152"/>
        <v>49.6</v>
      </c>
      <c r="P94" s="85">
        <f t="shared" si="153"/>
        <v>0</v>
      </c>
      <c r="Q94" s="86" t="e">
        <f t="shared" si="146"/>
        <v>#DIV/0!</v>
      </c>
      <c r="R94" s="86" t="e">
        <f t="shared" si="154"/>
        <v>#DIV/0!</v>
      </c>
      <c r="S94" s="86" t="e">
        <f t="shared" si="155"/>
        <v>#DIV/0!</v>
      </c>
      <c r="T94" s="86" t="e">
        <f t="shared" si="156"/>
        <v>#DIV/0!</v>
      </c>
      <c r="U94" s="84" t="str">
        <f t="shared" si="123"/>
        <v xml:space="preserve"> </v>
      </c>
      <c r="V94" s="85" t="str">
        <f t="shared" si="124"/>
        <v xml:space="preserve"> </v>
      </c>
      <c r="W94" s="83"/>
      <c r="X94" s="83"/>
      <c r="Y94" s="87">
        <f t="shared" si="157"/>
        <v>0</v>
      </c>
      <c r="Z94" s="87">
        <f t="shared" si="158"/>
        <v>0</v>
      </c>
      <c r="AA94" s="86" t="e">
        <f t="shared" si="159"/>
        <v>#VALUE!</v>
      </c>
      <c r="AB94" s="88">
        <v>3.25</v>
      </c>
      <c r="AC94" s="89" t="str">
        <f t="shared" si="127"/>
        <v xml:space="preserve"> </v>
      </c>
      <c r="AD94" s="90" t="str">
        <f t="shared" si="160"/>
        <v xml:space="preserve"> </v>
      </c>
      <c r="AE94" s="52">
        <v>15</v>
      </c>
      <c r="AF94" s="86" t="e">
        <f t="shared" si="161"/>
        <v>#VALUE!</v>
      </c>
      <c r="AG94" s="91" t="str">
        <f t="shared" si="129"/>
        <v xml:space="preserve"> </v>
      </c>
      <c r="AH94" s="92"/>
      <c r="AI94" s="93" t="str">
        <f t="shared" si="130"/>
        <v xml:space="preserve"> </v>
      </c>
      <c r="AJ94" s="93" t="str">
        <f t="shared" si="162"/>
        <v xml:space="preserve"> </v>
      </c>
      <c r="AK94" s="94" t="str">
        <f t="shared" si="132"/>
        <v xml:space="preserve"> </v>
      </c>
      <c r="AL94" s="95" t="str">
        <f t="shared" si="163"/>
        <v xml:space="preserve"> </v>
      </c>
      <c r="AM94" s="51">
        <v>150</v>
      </c>
      <c r="AN94" s="96" t="e">
        <f t="shared" ref="AN94:AN134" si="177">AL94*AM94/60</f>
        <v>#VALUE!</v>
      </c>
      <c r="AO94" s="92"/>
      <c r="AP94" s="97" t="str">
        <f t="shared" si="135"/>
        <v xml:space="preserve"> </v>
      </c>
      <c r="AQ94" s="94" t="str">
        <f t="shared" si="136"/>
        <v xml:space="preserve"> </v>
      </c>
      <c r="AR94" s="82">
        <v>0</v>
      </c>
      <c r="AS94" s="105"/>
      <c r="AT94" s="100">
        <f t="shared" si="148"/>
        <v>0</v>
      </c>
      <c r="AU94" s="93" t="str">
        <f t="shared" si="137"/>
        <v xml:space="preserve"> </v>
      </c>
      <c r="AV94" s="94" t="str">
        <f t="shared" si="138"/>
        <v xml:space="preserve"> </v>
      </c>
      <c r="AW94" s="87" t="e">
        <f t="shared" si="164"/>
        <v>#VALUE!</v>
      </c>
      <c r="AX94" s="99"/>
      <c r="AY94" s="101" t="str">
        <f t="shared" si="140"/>
        <v xml:space="preserve"> </v>
      </c>
      <c r="AZ94" s="94" t="str">
        <f t="shared" si="141"/>
        <v xml:space="preserve"> </v>
      </c>
      <c r="BA94" s="102" t="str">
        <f t="shared" si="142"/>
        <v xml:space="preserve"> </v>
      </c>
      <c r="BB94" s="103" t="str">
        <f t="shared" si="143"/>
        <v xml:space="preserve"> </v>
      </c>
      <c r="BC94" s="104" t="str">
        <f t="shared" si="144"/>
        <v xml:space="preserve"> </v>
      </c>
      <c r="BD94" s="104" t="str">
        <f t="shared" si="116"/>
        <v xml:space="preserve"> </v>
      </c>
      <c r="BE94" s="104" t="str">
        <f t="shared" si="119"/>
        <v xml:space="preserve"> </v>
      </c>
      <c r="BF94" s="104" t="str">
        <f t="shared" si="117"/>
        <v xml:space="preserve"> </v>
      </c>
    </row>
    <row r="95" spans="1:58" x14ac:dyDescent="0.2">
      <c r="A95" s="50">
        <v>91</v>
      </c>
      <c r="B95" s="79"/>
      <c r="C95" s="79"/>
      <c r="D95" s="80" t="s">
        <v>103</v>
      </c>
      <c r="E95" s="81"/>
      <c r="F95" s="82">
        <f t="shared" si="149"/>
        <v>0</v>
      </c>
      <c r="G95" s="83"/>
      <c r="H95" s="83"/>
      <c r="I95" s="83"/>
      <c r="J95" s="83"/>
      <c r="K95" s="83"/>
      <c r="L95" s="83"/>
      <c r="M95" s="84">
        <f t="shared" si="150"/>
        <v>0</v>
      </c>
      <c r="N95" s="85">
        <f t="shared" si="151"/>
        <v>0</v>
      </c>
      <c r="O95" s="86">
        <f t="shared" si="152"/>
        <v>49.6</v>
      </c>
      <c r="P95" s="85">
        <f t="shared" si="153"/>
        <v>0</v>
      </c>
      <c r="Q95" s="86" t="e">
        <f t="shared" si="146"/>
        <v>#DIV/0!</v>
      </c>
      <c r="R95" s="86" t="e">
        <f t="shared" si="154"/>
        <v>#DIV/0!</v>
      </c>
      <c r="S95" s="86" t="e">
        <f t="shared" si="155"/>
        <v>#DIV/0!</v>
      </c>
      <c r="T95" s="86" t="e">
        <f t="shared" si="156"/>
        <v>#DIV/0!</v>
      </c>
      <c r="U95" s="84" t="str">
        <f t="shared" si="123"/>
        <v xml:space="preserve"> </v>
      </c>
      <c r="V95" s="85" t="str">
        <f t="shared" si="124"/>
        <v xml:space="preserve"> </v>
      </c>
      <c r="W95" s="83"/>
      <c r="X95" s="83"/>
      <c r="Y95" s="87">
        <f t="shared" si="157"/>
        <v>0</v>
      </c>
      <c r="Z95" s="87">
        <f t="shared" si="158"/>
        <v>0</v>
      </c>
      <c r="AA95" s="86" t="e">
        <f t="shared" si="159"/>
        <v>#VALUE!</v>
      </c>
      <c r="AB95" s="88">
        <v>9</v>
      </c>
      <c r="AC95" s="89" t="str">
        <f t="shared" si="127"/>
        <v xml:space="preserve"> </v>
      </c>
      <c r="AD95" s="90" t="str">
        <f t="shared" si="160"/>
        <v xml:space="preserve"> </v>
      </c>
      <c r="AE95" s="52">
        <v>15</v>
      </c>
      <c r="AF95" s="86" t="e">
        <f t="shared" si="161"/>
        <v>#VALUE!</v>
      </c>
      <c r="AG95" s="91" t="str">
        <f t="shared" si="129"/>
        <v xml:space="preserve"> </v>
      </c>
      <c r="AH95" s="92"/>
      <c r="AI95" s="93" t="str">
        <f t="shared" si="130"/>
        <v xml:space="preserve"> </v>
      </c>
      <c r="AJ95" s="93" t="str">
        <f t="shared" si="162"/>
        <v xml:space="preserve"> </v>
      </c>
      <c r="AK95" s="94" t="str">
        <f t="shared" si="132"/>
        <v xml:space="preserve"> </v>
      </c>
      <c r="AL95" s="95" t="str">
        <f t="shared" si="163"/>
        <v xml:space="preserve"> </v>
      </c>
      <c r="AM95" s="107">
        <v>120</v>
      </c>
      <c r="AN95" s="96" t="e">
        <f t="shared" si="177"/>
        <v>#VALUE!</v>
      </c>
      <c r="AO95" s="92"/>
      <c r="AP95" s="97" t="str">
        <f t="shared" si="135"/>
        <v xml:space="preserve"> </v>
      </c>
      <c r="AQ95" s="94" t="str">
        <f t="shared" si="136"/>
        <v xml:space="preserve"> </v>
      </c>
      <c r="AR95" s="98">
        <v>0</v>
      </c>
      <c r="AS95" s="105"/>
      <c r="AT95" s="100">
        <f t="shared" si="148"/>
        <v>0</v>
      </c>
      <c r="AU95" s="93" t="str">
        <f t="shared" si="137"/>
        <v xml:space="preserve"> </v>
      </c>
      <c r="AV95" s="94" t="str">
        <f t="shared" si="138"/>
        <v xml:space="preserve"> </v>
      </c>
      <c r="AW95" s="87" t="e">
        <f t="shared" si="164"/>
        <v>#VALUE!</v>
      </c>
      <c r="AX95" s="99"/>
      <c r="AY95" s="101" t="str">
        <f t="shared" si="140"/>
        <v xml:space="preserve"> </v>
      </c>
      <c r="AZ95" s="94" t="str">
        <f t="shared" si="141"/>
        <v xml:space="preserve"> </v>
      </c>
      <c r="BA95" s="102" t="str">
        <f t="shared" si="142"/>
        <v xml:space="preserve"> </v>
      </c>
      <c r="BB95" s="103" t="str">
        <f t="shared" si="143"/>
        <v xml:space="preserve"> </v>
      </c>
      <c r="BC95" s="104" t="str">
        <f t="shared" si="144"/>
        <v xml:space="preserve"> </v>
      </c>
      <c r="BD95" s="104" t="str">
        <f t="shared" si="116"/>
        <v xml:space="preserve"> </v>
      </c>
      <c r="BE95" s="104" t="str">
        <f t="shared" si="119"/>
        <v xml:space="preserve"> </v>
      </c>
      <c r="BF95" s="104" t="str">
        <f t="shared" si="117"/>
        <v xml:space="preserve"> </v>
      </c>
    </row>
    <row r="96" spans="1:58" x14ac:dyDescent="0.2">
      <c r="A96" s="50">
        <v>92</v>
      </c>
      <c r="B96" s="79"/>
      <c r="C96" s="79"/>
      <c r="D96" s="80" t="s">
        <v>103</v>
      </c>
      <c r="E96" s="81"/>
      <c r="F96" s="82">
        <f t="shared" si="149"/>
        <v>0</v>
      </c>
      <c r="G96" s="83"/>
      <c r="H96" s="83"/>
      <c r="I96" s="83"/>
      <c r="J96" s="83"/>
      <c r="K96" s="83"/>
      <c r="L96" s="83"/>
      <c r="M96" s="84">
        <f t="shared" si="150"/>
        <v>0</v>
      </c>
      <c r="N96" s="85">
        <f t="shared" si="151"/>
        <v>0</v>
      </c>
      <c r="O96" s="86">
        <f t="shared" si="152"/>
        <v>49.6</v>
      </c>
      <c r="P96" s="85">
        <f t="shared" si="153"/>
        <v>0</v>
      </c>
      <c r="Q96" s="86" t="e">
        <f t="shared" si="146"/>
        <v>#DIV/0!</v>
      </c>
      <c r="R96" s="86" t="e">
        <f t="shared" si="154"/>
        <v>#DIV/0!</v>
      </c>
      <c r="S96" s="86" t="e">
        <f t="shared" si="155"/>
        <v>#DIV/0!</v>
      </c>
      <c r="T96" s="86" t="e">
        <f t="shared" si="156"/>
        <v>#DIV/0!</v>
      </c>
      <c r="U96" s="84" t="str">
        <f t="shared" si="123"/>
        <v xml:space="preserve"> </v>
      </c>
      <c r="V96" s="85" t="str">
        <f t="shared" si="124"/>
        <v xml:space="preserve"> </v>
      </c>
      <c r="W96" s="83"/>
      <c r="X96" s="83"/>
      <c r="Y96" s="87">
        <f t="shared" si="157"/>
        <v>0</v>
      </c>
      <c r="Z96" s="87">
        <f t="shared" si="158"/>
        <v>0</v>
      </c>
      <c r="AA96" s="86" t="e">
        <f t="shared" si="159"/>
        <v>#VALUE!</v>
      </c>
      <c r="AB96" s="88">
        <v>9</v>
      </c>
      <c r="AC96" s="89" t="str">
        <f t="shared" si="127"/>
        <v xml:space="preserve"> </v>
      </c>
      <c r="AD96" s="90" t="str">
        <f t="shared" si="160"/>
        <v xml:space="preserve"> </v>
      </c>
      <c r="AE96" s="52">
        <v>15</v>
      </c>
      <c r="AF96" s="86" t="e">
        <f t="shared" si="161"/>
        <v>#VALUE!</v>
      </c>
      <c r="AG96" s="91" t="str">
        <f t="shared" si="129"/>
        <v xml:space="preserve"> </v>
      </c>
      <c r="AH96" s="92"/>
      <c r="AI96" s="93" t="str">
        <f t="shared" si="130"/>
        <v xml:space="preserve"> </v>
      </c>
      <c r="AJ96" s="93" t="str">
        <f t="shared" si="162"/>
        <v xml:space="preserve"> </v>
      </c>
      <c r="AK96" s="94" t="str">
        <f t="shared" si="132"/>
        <v xml:space="preserve"> </v>
      </c>
      <c r="AL96" s="95" t="str">
        <f t="shared" si="163"/>
        <v xml:space="preserve"> </v>
      </c>
      <c r="AM96" s="107">
        <v>120</v>
      </c>
      <c r="AN96" s="96" t="e">
        <f t="shared" si="177"/>
        <v>#VALUE!</v>
      </c>
      <c r="AO96" s="92"/>
      <c r="AP96" s="97" t="str">
        <f t="shared" si="135"/>
        <v xml:space="preserve"> </v>
      </c>
      <c r="AQ96" s="94" t="str">
        <f t="shared" si="136"/>
        <v xml:space="preserve"> </v>
      </c>
      <c r="AR96" s="98">
        <v>0</v>
      </c>
      <c r="AS96" s="105"/>
      <c r="AT96" s="100">
        <f t="shared" si="148"/>
        <v>0</v>
      </c>
      <c r="AU96" s="93" t="str">
        <f t="shared" si="137"/>
        <v xml:space="preserve"> </v>
      </c>
      <c r="AV96" s="94" t="str">
        <f t="shared" si="138"/>
        <v xml:space="preserve"> </v>
      </c>
      <c r="AW96" s="87" t="e">
        <f t="shared" si="164"/>
        <v>#VALUE!</v>
      </c>
      <c r="AX96" s="99"/>
      <c r="AY96" s="101" t="str">
        <f t="shared" si="140"/>
        <v xml:space="preserve"> </v>
      </c>
      <c r="AZ96" s="94" t="str">
        <f t="shared" si="141"/>
        <v xml:space="preserve"> </v>
      </c>
      <c r="BA96" s="102" t="str">
        <f t="shared" si="142"/>
        <v xml:space="preserve"> </v>
      </c>
      <c r="BB96" s="103" t="str">
        <f t="shared" si="143"/>
        <v xml:space="preserve"> </v>
      </c>
      <c r="BC96" s="104" t="str">
        <f t="shared" si="144"/>
        <v xml:space="preserve"> </v>
      </c>
      <c r="BD96" s="104" t="str">
        <f t="shared" si="116"/>
        <v xml:space="preserve"> </v>
      </c>
      <c r="BE96" s="104" t="str">
        <f t="shared" si="119"/>
        <v xml:space="preserve"> </v>
      </c>
      <c r="BF96" s="104" t="str">
        <f t="shared" ref="BF96:BF140" si="178">AC96</f>
        <v xml:space="preserve"> </v>
      </c>
    </row>
    <row r="97" spans="1:58" x14ac:dyDescent="0.2">
      <c r="A97" s="50">
        <v>93</v>
      </c>
      <c r="B97" s="79"/>
      <c r="C97" s="79"/>
      <c r="D97" s="80" t="s">
        <v>103</v>
      </c>
      <c r="E97" s="81"/>
      <c r="F97" s="82">
        <f t="shared" si="149"/>
        <v>0</v>
      </c>
      <c r="G97" s="83"/>
      <c r="H97" s="83"/>
      <c r="I97" s="83"/>
      <c r="J97" s="83"/>
      <c r="K97" s="83"/>
      <c r="L97" s="83"/>
      <c r="M97" s="84">
        <f t="shared" si="150"/>
        <v>0</v>
      </c>
      <c r="N97" s="85">
        <f t="shared" si="151"/>
        <v>0</v>
      </c>
      <c r="O97" s="86">
        <f t="shared" si="152"/>
        <v>49.6</v>
      </c>
      <c r="P97" s="85">
        <f t="shared" si="153"/>
        <v>0</v>
      </c>
      <c r="Q97" s="86" t="e">
        <f t="shared" si="146"/>
        <v>#DIV/0!</v>
      </c>
      <c r="R97" s="86" t="e">
        <f t="shared" si="154"/>
        <v>#DIV/0!</v>
      </c>
      <c r="S97" s="86" t="e">
        <f t="shared" si="155"/>
        <v>#DIV/0!</v>
      </c>
      <c r="T97" s="86" t="e">
        <f t="shared" si="156"/>
        <v>#DIV/0!</v>
      </c>
      <c r="U97" s="84" t="str">
        <f t="shared" si="123"/>
        <v xml:space="preserve"> </v>
      </c>
      <c r="V97" s="85" t="str">
        <f t="shared" si="124"/>
        <v xml:space="preserve"> </v>
      </c>
      <c r="W97" s="83"/>
      <c r="X97" s="83"/>
      <c r="Y97" s="87">
        <f t="shared" si="157"/>
        <v>0</v>
      </c>
      <c r="Z97" s="87">
        <f t="shared" si="158"/>
        <v>0</v>
      </c>
      <c r="AA97" s="86" t="e">
        <f t="shared" si="159"/>
        <v>#VALUE!</v>
      </c>
      <c r="AB97" s="88">
        <v>9</v>
      </c>
      <c r="AC97" s="89" t="str">
        <f t="shared" si="127"/>
        <v xml:space="preserve"> </v>
      </c>
      <c r="AD97" s="90" t="str">
        <f t="shared" si="160"/>
        <v xml:space="preserve"> </v>
      </c>
      <c r="AE97" s="52">
        <v>15</v>
      </c>
      <c r="AF97" s="86" t="e">
        <f t="shared" si="161"/>
        <v>#VALUE!</v>
      </c>
      <c r="AG97" s="91" t="str">
        <f t="shared" si="129"/>
        <v xml:space="preserve"> </v>
      </c>
      <c r="AH97" s="92"/>
      <c r="AI97" s="93" t="str">
        <f t="shared" si="130"/>
        <v xml:space="preserve"> </v>
      </c>
      <c r="AJ97" s="93" t="str">
        <f t="shared" si="162"/>
        <v xml:space="preserve"> </v>
      </c>
      <c r="AK97" s="94" t="str">
        <f t="shared" si="132"/>
        <v xml:space="preserve"> </v>
      </c>
      <c r="AL97" s="95" t="str">
        <f t="shared" si="163"/>
        <v xml:space="preserve"> </v>
      </c>
      <c r="AM97" s="107">
        <v>120</v>
      </c>
      <c r="AN97" s="96" t="e">
        <f t="shared" si="177"/>
        <v>#VALUE!</v>
      </c>
      <c r="AO97" s="92"/>
      <c r="AP97" s="97" t="str">
        <f t="shared" si="135"/>
        <v xml:space="preserve"> </v>
      </c>
      <c r="AQ97" s="94" t="str">
        <f t="shared" si="136"/>
        <v xml:space="preserve"> </v>
      </c>
      <c r="AR97" s="98">
        <v>0</v>
      </c>
      <c r="AS97" s="105"/>
      <c r="AT97" s="100">
        <f t="shared" si="148"/>
        <v>0</v>
      </c>
      <c r="AU97" s="93" t="str">
        <f t="shared" si="137"/>
        <v xml:space="preserve"> </v>
      </c>
      <c r="AV97" s="94" t="str">
        <f t="shared" si="138"/>
        <v xml:space="preserve"> </v>
      </c>
      <c r="AW97" s="87" t="e">
        <f t="shared" si="164"/>
        <v>#VALUE!</v>
      </c>
      <c r="AX97" s="99"/>
      <c r="AY97" s="101" t="str">
        <f t="shared" si="140"/>
        <v xml:space="preserve"> </v>
      </c>
      <c r="AZ97" s="94" t="str">
        <f t="shared" si="141"/>
        <v xml:space="preserve"> </v>
      </c>
      <c r="BA97" s="102" t="str">
        <f t="shared" si="142"/>
        <v xml:space="preserve"> </v>
      </c>
      <c r="BB97" s="103" t="str">
        <f t="shared" si="143"/>
        <v xml:space="preserve"> </v>
      </c>
      <c r="BC97" s="104" t="str">
        <f t="shared" si="144"/>
        <v xml:space="preserve"> </v>
      </c>
      <c r="BD97" s="104" t="str">
        <f t="shared" si="116"/>
        <v xml:space="preserve"> </v>
      </c>
      <c r="BE97" s="104" t="str">
        <f t="shared" si="119"/>
        <v xml:space="preserve"> </v>
      </c>
      <c r="BF97" s="104" t="str">
        <f t="shared" si="178"/>
        <v xml:space="preserve"> </v>
      </c>
    </row>
    <row r="98" spans="1:58" x14ac:dyDescent="0.2">
      <c r="A98" s="50">
        <v>94</v>
      </c>
      <c r="B98" s="79"/>
      <c r="C98" s="79"/>
      <c r="D98" s="80" t="s">
        <v>103</v>
      </c>
      <c r="E98" s="81"/>
      <c r="F98" s="82">
        <f t="shared" si="149"/>
        <v>0</v>
      </c>
      <c r="G98" s="83"/>
      <c r="H98" s="83"/>
      <c r="I98" s="83"/>
      <c r="J98" s="83"/>
      <c r="K98" s="83"/>
      <c r="L98" s="83"/>
      <c r="M98" s="84">
        <f t="shared" ref="M98:M100" si="179">SUM(G98:L98)</f>
        <v>0</v>
      </c>
      <c r="N98" s="85">
        <f t="shared" si="151"/>
        <v>0</v>
      </c>
      <c r="O98" s="86">
        <f t="shared" si="152"/>
        <v>49.6</v>
      </c>
      <c r="P98" s="85">
        <f t="shared" ref="P98:P100" si="180">O98*E98</f>
        <v>0</v>
      </c>
      <c r="Q98" s="86" t="e">
        <f t="shared" si="146"/>
        <v>#DIV/0!</v>
      </c>
      <c r="R98" s="86" t="e">
        <f t="shared" ref="R98:R100" si="181">M98+Q98</f>
        <v>#DIV/0!</v>
      </c>
      <c r="S98" s="86" t="e">
        <f t="shared" si="155"/>
        <v>#DIV/0!</v>
      </c>
      <c r="T98" s="86" t="e">
        <f t="shared" si="156"/>
        <v>#DIV/0!</v>
      </c>
      <c r="U98" s="84" t="str">
        <f t="shared" si="123"/>
        <v xml:space="preserve"> </v>
      </c>
      <c r="V98" s="85" t="str">
        <f t="shared" si="124"/>
        <v xml:space="preserve"> </v>
      </c>
      <c r="W98" s="83"/>
      <c r="X98" s="83"/>
      <c r="Y98" s="87">
        <f t="shared" ref="Y98:Y100" si="182">SUM(W98:X98)</f>
        <v>0</v>
      </c>
      <c r="Z98" s="87">
        <f t="shared" si="158"/>
        <v>0</v>
      </c>
      <c r="AA98" s="86" t="e">
        <f t="shared" ref="AA98:AA100" si="183">U98-Z98</f>
        <v>#VALUE!</v>
      </c>
      <c r="AB98" s="88">
        <v>9</v>
      </c>
      <c r="AC98" s="89" t="str">
        <f t="shared" si="127"/>
        <v xml:space="preserve"> </v>
      </c>
      <c r="AD98" s="90" t="str">
        <f t="shared" si="160"/>
        <v xml:space="preserve"> </v>
      </c>
      <c r="AE98" s="52">
        <v>15</v>
      </c>
      <c r="AF98" s="86" t="e">
        <f t="shared" ref="AF98:AF100" si="184">(AD98*AE98)/60</f>
        <v>#VALUE!</v>
      </c>
      <c r="AG98" s="91" t="str">
        <f t="shared" si="129"/>
        <v xml:space="preserve"> </v>
      </c>
      <c r="AH98" s="92"/>
      <c r="AI98" s="93" t="str">
        <f t="shared" si="130"/>
        <v xml:space="preserve"> </v>
      </c>
      <c r="AJ98" s="93" t="str">
        <f t="shared" ref="AJ98:AJ100" si="185">AD98</f>
        <v xml:space="preserve"> </v>
      </c>
      <c r="AK98" s="94" t="str">
        <f t="shared" si="132"/>
        <v xml:space="preserve"> </v>
      </c>
      <c r="AL98" s="95" t="str">
        <f t="shared" ref="AL98:AL100" si="186">AC98</f>
        <v xml:space="preserve"> </v>
      </c>
      <c r="AM98" s="107">
        <v>120</v>
      </c>
      <c r="AN98" s="96" t="e">
        <f t="shared" ref="AN98:AN100" si="187">AL98*AM98/60</f>
        <v>#VALUE!</v>
      </c>
      <c r="AO98" s="92"/>
      <c r="AP98" s="97" t="str">
        <f t="shared" si="135"/>
        <v xml:space="preserve"> </v>
      </c>
      <c r="AQ98" s="94" t="str">
        <f t="shared" si="136"/>
        <v xml:space="preserve"> </v>
      </c>
      <c r="AR98" s="98">
        <v>0</v>
      </c>
      <c r="AS98" s="105"/>
      <c r="AT98" s="100">
        <f t="shared" ref="AT98:AT100" si="188">(AR98*AS98)/60</f>
        <v>0</v>
      </c>
      <c r="AU98" s="93" t="str">
        <f t="shared" si="137"/>
        <v xml:space="preserve"> </v>
      </c>
      <c r="AV98" s="94" t="str">
        <f t="shared" si="138"/>
        <v xml:space="preserve"> </v>
      </c>
      <c r="AW98" s="87" t="e">
        <f t="shared" ref="AW98:AW100" si="189">AB98*AC98 -(AG98+AN98+AT98)</f>
        <v>#VALUE!</v>
      </c>
      <c r="AX98" s="99"/>
      <c r="AY98" s="101" t="str">
        <f t="shared" si="140"/>
        <v xml:space="preserve"> </v>
      </c>
      <c r="AZ98" s="94" t="str">
        <f t="shared" si="141"/>
        <v xml:space="preserve"> </v>
      </c>
      <c r="BA98" s="102" t="str">
        <f t="shared" si="142"/>
        <v xml:space="preserve"> </v>
      </c>
      <c r="BB98" s="103" t="str">
        <f t="shared" si="143"/>
        <v xml:space="preserve"> </v>
      </c>
      <c r="BC98" s="104" t="str">
        <f t="shared" si="144"/>
        <v xml:space="preserve"> </v>
      </c>
      <c r="BD98" s="104" t="str">
        <f t="shared" si="116"/>
        <v xml:space="preserve"> </v>
      </c>
      <c r="BE98" s="104" t="str">
        <f t="shared" si="119"/>
        <v xml:space="preserve"> </v>
      </c>
      <c r="BF98" s="104" t="str">
        <f t="shared" ref="BF98:BF100" si="190">AC98</f>
        <v xml:space="preserve"> </v>
      </c>
    </row>
    <row r="99" spans="1:58" x14ac:dyDescent="0.2">
      <c r="A99" s="50">
        <v>95</v>
      </c>
      <c r="B99" s="79"/>
      <c r="C99" s="79"/>
      <c r="D99" s="80" t="s">
        <v>103</v>
      </c>
      <c r="E99" s="81"/>
      <c r="F99" s="82">
        <f t="shared" si="149"/>
        <v>0</v>
      </c>
      <c r="G99" s="83"/>
      <c r="H99" s="83"/>
      <c r="I99" s="83"/>
      <c r="J99" s="83"/>
      <c r="K99" s="83"/>
      <c r="L99" s="83"/>
      <c r="M99" s="84">
        <f t="shared" si="179"/>
        <v>0</v>
      </c>
      <c r="N99" s="85">
        <f t="shared" si="151"/>
        <v>0</v>
      </c>
      <c r="O99" s="86">
        <f t="shared" si="152"/>
        <v>49.6</v>
      </c>
      <c r="P99" s="85">
        <f t="shared" si="180"/>
        <v>0</v>
      </c>
      <c r="Q99" s="86" t="e">
        <f t="shared" si="146"/>
        <v>#DIV/0!</v>
      </c>
      <c r="R99" s="86" t="e">
        <f t="shared" si="181"/>
        <v>#DIV/0!</v>
      </c>
      <c r="S99" s="86" t="e">
        <f t="shared" si="155"/>
        <v>#DIV/0!</v>
      </c>
      <c r="T99" s="86" t="e">
        <f t="shared" si="156"/>
        <v>#DIV/0!</v>
      </c>
      <c r="U99" s="84" t="str">
        <f t="shared" si="123"/>
        <v xml:space="preserve"> </v>
      </c>
      <c r="V99" s="85" t="str">
        <f t="shared" si="124"/>
        <v xml:space="preserve"> </v>
      </c>
      <c r="W99" s="83"/>
      <c r="X99" s="83"/>
      <c r="Y99" s="87">
        <f t="shared" si="182"/>
        <v>0</v>
      </c>
      <c r="Z99" s="87">
        <f t="shared" si="158"/>
        <v>0</v>
      </c>
      <c r="AA99" s="86" t="e">
        <f t="shared" si="183"/>
        <v>#VALUE!</v>
      </c>
      <c r="AB99" s="88">
        <v>9</v>
      </c>
      <c r="AC99" s="89" t="str">
        <f t="shared" si="127"/>
        <v xml:space="preserve"> </v>
      </c>
      <c r="AD99" s="90" t="str">
        <f t="shared" si="160"/>
        <v xml:space="preserve"> </v>
      </c>
      <c r="AE99" s="52">
        <v>15</v>
      </c>
      <c r="AF99" s="86" t="e">
        <f t="shared" si="184"/>
        <v>#VALUE!</v>
      </c>
      <c r="AG99" s="91" t="str">
        <f t="shared" si="129"/>
        <v xml:space="preserve"> </v>
      </c>
      <c r="AH99" s="92"/>
      <c r="AI99" s="93" t="str">
        <f t="shared" si="130"/>
        <v xml:space="preserve"> </v>
      </c>
      <c r="AJ99" s="93" t="str">
        <f t="shared" si="185"/>
        <v xml:space="preserve"> </v>
      </c>
      <c r="AK99" s="94" t="str">
        <f t="shared" si="132"/>
        <v xml:space="preserve"> </v>
      </c>
      <c r="AL99" s="95" t="str">
        <f t="shared" si="186"/>
        <v xml:space="preserve"> </v>
      </c>
      <c r="AM99" s="107">
        <v>120</v>
      </c>
      <c r="AN99" s="96" t="e">
        <f t="shared" si="187"/>
        <v>#VALUE!</v>
      </c>
      <c r="AO99" s="92"/>
      <c r="AP99" s="97" t="str">
        <f t="shared" si="135"/>
        <v xml:space="preserve"> </v>
      </c>
      <c r="AQ99" s="94" t="str">
        <f t="shared" si="136"/>
        <v xml:space="preserve"> </v>
      </c>
      <c r="AR99" s="98">
        <v>0</v>
      </c>
      <c r="AS99" s="105"/>
      <c r="AT99" s="100">
        <f t="shared" si="188"/>
        <v>0</v>
      </c>
      <c r="AU99" s="93" t="str">
        <f t="shared" si="137"/>
        <v xml:space="preserve"> </v>
      </c>
      <c r="AV99" s="94" t="str">
        <f t="shared" si="138"/>
        <v xml:space="preserve"> </v>
      </c>
      <c r="AW99" s="87" t="e">
        <f t="shared" si="189"/>
        <v>#VALUE!</v>
      </c>
      <c r="AX99" s="99"/>
      <c r="AY99" s="101" t="str">
        <f t="shared" si="140"/>
        <v xml:space="preserve"> </v>
      </c>
      <c r="AZ99" s="94" t="str">
        <f t="shared" si="141"/>
        <v xml:space="preserve"> </v>
      </c>
      <c r="BA99" s="102" t="str">
        <f t="shared" si="142"/>
        <v xml:space="preserve"> </v>
      </c>
      <c r="BB99" s="103" t="str">
        <f t="shared" si="143"/>
        <v xml:space="preserve"> </v>
      </c>
      <c r="BC99" s="104" t="str">
        <f t="shared" si="144"/>
        <v xml:space="preserve"> </v>
      </c>
      <c r="BD99" s="104" t="str">
        <f t="shared" si="116"/>
        <v xml:space="preserve"> </v>
      </c>
      <c r="BE99" s="104" t="str">
        <f t="shared" si="119"/>
        <v xml:space="preserve"> </v>
      </c>
      <c r="BF99" s="104" t="str">
        <f t="shared" si="190"/>
        <v xml:space="preserve"> </v>
      </c>
    </row>
    <row r="100" spans="1:58" x14ac:dyDescent="0.2">
      <c r="A100" s="50">
        <v>96</v>
      </c>
      <c r="B100" s="79"/>
      <c r="C100" s="79"/>
      <c r="D100" s="80" t="s">
        <v>103</v>
      </c>
      <c r="E100" s="81"/>
      <c r="F100" s="82">
        <f t="shared" si="149"/>
        <v>0</v>
      </c>
      <c r="G100" s="83"/>
      <c r="H100" s="83"/>
      <c r="I100" s="83"/>
      <c r="J100" s="83"/>
      <c r="K100" s="83"/>
      <c r="L100" s="83"/>
      <c r="M100" s="84">
        <f t="shared" si="179"/>
        <v>0</v>
      </c>
      <c r="N100" s="85">
        <f t="shared" si="151"/>
        <v>0</v>
      </c>
      <c r="O100" s="86">
        <f t="shared" si="152"/>
        <v>49.6</v>
      </c>
      <c r="P100" s="85">
        <f t="shared" si="180"/>
        <v>0</v>
      </c>
      <c r="Q100" s="86" t="e">
        <f t="shared" si="146"/>
        <v>#DIV/0!</v>
      </c>
      <c r="R100" s="86" t="e">
        <f t="shared" si="181"/>
        <v>#DIV/0!</v>
      </c>
      <c r="S100" s="86" t="e">
        <f t="shared" si="155"/>
        <v>#DIV/0!</v>
      </c>
      <c r="T100" s="86" t="e">
        <f t="shared" si="156"/>
        <v>#DIV/0!</v>
      </c>
      <c r="U100" s="84" t="str">
        <f t="shared" si="123"/>
        <v xml:space="preserve"> </v>
      </c>
      <c r="V100" s="85" t="str">
        <f t="shared" si="124"/>
        <v xml:space="preserve"> </v>
      </c>
      <c r="W100" s="83"/>
      <c r="X100" s="83"/>
      <c r="Y100" s="87">
        <f t="shared" si="182"/>
        <v>0</v>
      </c>
      <c r="Z100" s="87">
        <f t="shared" si="158"/>
        <v>0</v>
      </c>
      <c r="AA100" s="86" t="e">
        <f t="shared" si="183"/>
        <v>#VALUE!</v>
      </c>
      <c r="AB100" s="88">
        <v>9</v>
      </c>
      <c r="AC100" s="89" t="str">
        <f t="shared" si="127"/>
        <v xml:space="preserve"> </v>
      </c>
      <c r="AD100" s="90" t="str">
        <f t="shared" si="160"/>
        <v xml:space="preserve"> </v>
      </c>
      <c r="AE100" s="52">
        <v>15</v>
      </c>
      <c r="AF100" s="86" t="e">
        <f t="shared" si="184"/>
        <v>#VALUE!</v>
      </c>
      <c r="AG100" s="91" t="str">
        <f t="shared" si="129"/>
        <v xml:space="preserve"> </v>
      </c>
      <c r="AH100" s="92"/>
      <c r="AI100" s="93" t="str">
        <f t="shared" si="130"/>
        <v xml:space="preserve"> </v>
      </c>
      <c r="AJ100" s="93" t="str">
        <f t="shared" si="185"/>
        <v xml:space="preserve"> </v>
      </c>
      <c r="AK100" s="94" t="str">
        <f t="shared" si="132"/>
        <v xml:space="preserve"> </v>
      </c>
      <c r="AL100" s="95" t="str">
        <f t="shared" si="186"/>
        <v xml:space="preserve"> </v>
      </c>
      <c r="AM100" s="107">
        <v>120</v>
      </c>
      <c r="AN100" s="96" t="e">
        <f t="shared" si="187"/>
        <v>#VALUE!</v>
      </c>
      <c r="AO100" s="92"/>
      <c r="AP100" s="97" t="str">
        <f t="shared" si="135"/>
        <v xml:space="preserve"> </v>
      </c>
      <c r="AQ100" s="94" t="str">
        <f t="shared" si="136"/>
        <v xml:space="preserve"> </v>
      </c>
      <c r="AR100" s="98">
        <v>0</v>
      </c>
      <c r="AS100" s="105"/>
      <c r="AT100" s="100">
        <f t="shared" si="188"/>
        <v>0</v>
      </c>
      <c r="AU100" s="93" t="str">
        <f t="shared" si="137"/>
        <v xml:space="preserve"> </v>
      </c>
      <c r="AV100" s="94" t="str">
        <f t="shared" si="138"/>
        <v xml:space="preserve"> </v>
      </c>
      <c r="AW100" s="87" t="e">
        <f t="shared" si="189"/>
        <v>#VALUE!</v>
      </c>
      <c r="AX100" s="99"/>
      <c r="AY100" s="101" t="str">
        <f t="shared" si="140"/>
        <v xml:space="preserve"> </v>
      </c>
      <c r="AZ100" s="94" t="str">
        <f t="shared" si="141"/>
        <v xml:space="preserve"> </v>
      </c>
      <c r="BA100" s="102" t="str">
        <f t="shared" si="142"/>
        <v xml:space="preserve"> </v>
      </c>
      <c r="BB100" s="103" t="str">
        <f t="shared" si="143"/>
        <v xml:space="preserve"> </v>
      </c>
      <c r="BC100" s="104" t="str">
        <f t="shared" si="144"/>
        <v xml:space="preserve"> </v>
      </c>
      <c r="BD100" s="104" t="str">
        <f t="shared" si="116"/>
        <v xml:space="preserve"> </v>
      </c>
      <c r="BE100" s="104" t="str">
        <f t="shared" si="119"/>
        <v xml:space="preserve"> </v>
      </c>
      <c r="BF100" s="104" t="str">
        <f t="shared" si="190"/>
        <v xml:space="preserve"> </v>
      </c>
    </row>
    <row r="101" spans="1:58" x14ac:dyDescent="0.2">
      <c r="A101" s="50">
        <v>97</v>
      </c>
      <c r="B101" s="79"/>
      <c r="C101" s="79"/>
      <c r="D101" s="80" t="s">
        <v>103</v>
      </c>
      <c r="E101" s="81"/>
      <c r="F101" s="82">
        <f t="shared" si="149"/>
        <v>0</v>
      </c>
      <c r="G101" s="83"/>
      <c r="H101" s="83"/>
      <c r="I101" s="83"/>
      <c r="J101" s="83"/>
      <c r="K101" s="83"/>
      <c r="L101" s="83"/>
      <c r="M101" s="84">
        <f t="shared" si="150"/>
        <v>0</v>
      </c>
      <c r="N101" s="85">
        <f t="shared" si="151"/>
        <v>0</v>
      </c>
      <c r="O101" s="86">
        <f t="shared" si="152"/>
        <v>49.6</v>
      </c>
      <c r="P101" s="85">
        <f t="shared" si="153"/>
        <v>0</v>
      </c>
      <c r="Q101" s="86" t="e">
        <f t="shared" si="146"/>
        <v>#DIV/0!</v>
      </c>
      <c r="R101" s="86" t="e">
        <f t="shared" si="154"/>
        <v>#DIV/0!</v>
      </c>
      <c r="S101" s="86" t="e">
        <f t="shared" si="155"/>
        <v>#DIV/0!</v>
      </c>
      <c r="T101" s="86" t="e">
        <f t="shared" si="156"/>
        <v>#DIV/0!</v>
      </c>
      <c r="U101" s="84" t="str">
        <f t="shared" si="123"/>
        <v xml:space="preserve"> </v>
      </c>
      <c r="V101" s="85" t="str">
        <f t="shared" si="124"/>
        <v xml:space="preserve"> </v>
      </c>
      <c r="W101" s="83"/>
      <c r="X101" s="83"/>
      <c r="Y101" s="87">
        <f t="shared" si="157"/>
        <v>0</v>
      </c>
      <c r="Z101" s="87">
        <f t="shared" si="158"/>
        <v>0</v>
      </c>
      <c r="AA101" s="86" t="e">
        <f t="shared" si="159"/>
        <v>#VALUE!</v>
      </c>
      <c r="AB101" s="88">
        <v>9</v>
      </c>
      <c r="AC101" s="89" t="str">
        <f t="shared" si="127"/>
        <v xml:space="preserve"> </v>
      </c>
      <c r="AD101" s="90" t="str">
        <f t="shared" si="160"/>
        <v xml:space="preserve"> </v>
      </c>
      <c r="AE101" s="52">
        <v>15</v>
      </c>
      <c r="AF101" s="86" t="e">
        <f t="shared" si="161"/>
        <v>#VALUE!</v>
      </c>
      <c r="AG101" s="91" t="str">
        <f t="shared" si="129"/>
        <v xml:space="preserve"> </v>
      </c>
      <c r="AH101" s="92"/>
      <c r="AI101" s="93" t="str">
        <f t="shared" si="130"/>
        <v xml:space="preserve"> </v>
      </c>
      <c r="AJ101" s="93" t="str">
        <f t="shared" si="162"/>
        <v xml:space="preserve"> </v>
      </c>
      <c r="AK101" s="94" t="str">
        <f t="shared" si="132"/>
        <v xml:space="preserve"> </v>
      </c>
      <c r="AL101" s="95" t="str">
        <f t="shared" si="163"/>
        <v xml:space="preserve"> </v>
      </c>
      <c r="AM101" s="107">
        <v>120</v>
      </c>
      <c r="AN101" s="96" t="e">
        <f t="shared" si="177"/>
        <v>#VALUE!</v>
      </c>
      <c r="AO101" s="92"/>
      <c r="AP101" s="97" t="str">
        <f t="shared" si="135"/>
        <v xml:space="preserve"> </v>
      </c>
      <c r="AQ101" s="94" t="str">
        <f t="shared" si="136"/>
        <v xml:space="preserve"> </v>
      </c>
      <c r="AR101" s="98">
        <v>0</v>
      </c>
      <c r="AS101" s="105"/>
      <c r="AT101" s="100">
        <f t="shared" si="148"/>
        <v>0</v>
      </c>
      <c r="AU101" s="93" t="str">
        <f t="shared" si="137"/>
        <v xml:space="preserve"> </v>
      </c>
      <c r="AV101" s="94" t="str">
        <f t="shared" si="138"/>
        <v xml:space="preserve"> </v>
      </c>
      <c r="AW101" s="87" t="e">
        <f t="shared" si="164"/>
        <v>#VALUE!</v>
      </c>
      <c r="AX101" s="99"/>
      <c r="AY101" s="101" t="str">
        <f t="shared" si="140"/>
        <v xml:space="preserve"> </v>
      </c>
      <c r="AZ101" s="94" t="str">
        <f t="shared" si="141"/>
        <v xml:space="preserve"> </v>
      </c>
      <c r="BA101" s="102" t="str">
        <f t="shared" si="142"/>
        <v xml:space="preserve"> </v>
      </c>
      <c r="BB101" s="103" t="str">
        <f t="shared" si="143"/>
        <v xml:space="preserve"> </v>
      </c>
      <c r="BC101" s="104" t="str">
        <f t="shared" si="144"/>
        <v xml:space="preserve"> </v>
      </c>
      <c r="BD101" s="104" t="str">
        <f t="shared" si="116"/>
        <v xml:space="preserve"> </v>
      </c>
      <c r="BE101" s="104" t="str">
        <f t="shared" si="119"/>
        <v xml:space="preserve"> </v>
      </c>
      <c r="BF101" s="104" t="str">
        <f t="shared" si="178"/>
        <v xml:space="preserve"> </v>
      </c>
    </row>
    <row r="102" spans="1:58" x14ac:dyDescent="0.2">
      <c r="A102" s="50">
        <v>98</v>
      </c>
      <c r="B102" s="79"/>
      <c r="C102" s="79"/>
      <c r="D102" s="80" t="s">
        <v>103</v>
      </c>
      <c r="E102" s="81"/>
      <c r="F102" s="82">
        <f t="shared" si="149"/>
        <v>0</v>
      </c>
      <c r="G102" s="83"/>
      <c r="H102" s="83"/>
      <c r="I102" s="83"/>
      <c r="J102" s="83"/>
      <c r="K102" s="83"/>
      <c r="L102" s="83"/>
      <c r="M102" s="84">
        <f t="shared" si="150"/>
        <v>0</v>
      </c>
      <c r="N102" s="85">
        <f t="shared" si="151"/>
        <v>0</v>
      </c>
      <c r="O102" s="86">
        <f t="shared" si="152"/>
        <v>49.6</v>
      </c>
      <c r="P102" s="85">
        <f t="shared" si="153"/>
        <v>0</v>
      </c>
      <c r="Q102" s="86" t="e">
        <f t="shared" si="146"/>
        <v>#DIV/0!</v>
      </c>
      <c r="R102" s="86" t="e">
        <f t="shared" si="154"/>
        <v>#DIV/0!</v>
      </c>
      <c r="S102" s="86" t="e">
        <f t="shared" si="155"/>
        <v>#DIV/0!</v>
      </c>
      <c r="T102" s="86" t="e">
        <f t="shared" si="156"/>
        <v>#DIV/0!</v>
      </c>
      <c r="U102" s="84" t="str">
        <f t="shared" si="123"/>
        <v xml:space="preserve"> </v>
      </c>
      <c r="V102" s="85" t="str">
        <f t="shared" si="124"/>
        <v xml:space="preserve"> </v>
      </c>
      <c r="W102" s="83"/>
      <c r="X102" s="83"/>
      <c r="Y102" s="87">
        <f t="shared" si="157"/>
        <v>0</v>
      </c>
      <c r="Z102" s="87">
        <f t="shared" si="158"/>
        <v>0</v>
      </c>
      <c r="AA102" s="86" t="e">
        <f t="shared" si="159"/>
        <v>#VALUE!</v>
      </c>
      <c r="AB102" s="88">
        <v>9</v>
      </c>
      <c r="AC102" s="89" t="str">
        <f t="shared" si="127"/>
        <v xml:space="preserve"> </v>
      </c>
      <c r="AD102" s="90" t="str">
        <f t="shared" si="160"/>
        <v xml:space="preserve"> </v>
      </c>
      <c r="AE102" s="52">
        <v>15</v>
      </c>
      <c r="AF102" s="86" t="e">
        <f t="shared" si="161"/>
        <v>#VALUE!</v>
      </c>
      <c r="AG102" s="91" t="str">
        <f t="shared" si="129"/>
        <v xml:space="preserve"> </v>
      </c>
      <c r="AH102" s="92"/>
      <c r="AI102" s="93" t="str">
        <f t="shared" si="130"/>
        <v xml:space="preserve"> </v>
      </c>
      <c r="AJ102" s="93" t="str">
        <f t="shared" si="162"/>
        <v xml:space="preserve"> </v>
      </c>
      <c r="AK102" s="94" t="str">
        <f t="shared" si="132"/>
        <v xml:space="preserve"> </v>
      </c>
      <c r="AL102" s="95" t="str">
        <f t="shared" si="163"/>
        <v xml:space="preserve"> </v>
      </c>
      <c r="AM102" s="107">
        <v>120</v>
      </c>
      <c r="AN102" s="96" t="e">
        <f t="shared" si="177"/>
        <v>#VALUE!</v>
      </c>
      <c r="AO102" s="92"/>
      <c r="AP102" s="97" t="str">
        <f t="shared" si="135"/>
        <v xml:space="preserve"> </v>
      </c>
      <c r="AQ102" s="94" t="str">
        <f t="shared" si="136"/>
        <v xml:space="preserve"> </v>
      </c>
      <c r="AR102" s="98">
        <v>0</v>
      </c>
      <c r="AS102" s="105"/>
      <c r="AT102" s="100">
        <f t="shared" si="148"/>
        <v>0</v>
      </c>
      <c r="AU102" s="93" t="str">
        <f t="shared" si="137"/>
        <v xml:space="preserve"> </v>
      </c>
      <c r="AV102" s="94" t="str">
        <f t="shared" si="138"/>
        <v xml:space="preserve"> </v>
      </c>
      <c r="AW102" s="87" t="e">
        <f t="shared" si="164"/>
        <v>#VALUE!</v>
      </c>
      <c r="AX102" s="99"/>
      <c r="AY102" s="101" t="str">
        <f t="shared" si="140"/>
        <v xml:space="preserve"> </v>
      </c>
      <c r="AZ102" s="94" t="str">
        <f t="shared" si="141"/>
        <v xml:space="preserve"> </v>
      </c>
      <c r="BA102" s="102" t="str">
        <f t="shared" si="142"/>
        <v xml:space="preserve"> </v>
      </c>
      <c r="BB102" s="103" t="str">
        <f t="shared" si="143"/>
        <v xml:space="preserve"> </v>
      </c>
      <c r="BC102" s="104" t="str">
        <f t="shared" si="144"/>
        <v xml:space="preserve"> </v>
      </c>
      <c r="BD102" s="104" t="str">
        <f t="shared" si="116"/>
        <v xml:space="preserve"> </v>
      </c>
      <c r="BE102" s="104" t="str">
        <f t="shared" si="119"/>
        <v xml:space="preserve"> </v>
      </c>
      <c r="BF102" s="104" t="str">
        <f t="shared" ref="BF102:BF103" si="191">AC102</f>
        <v xml:space="preserve"> </v>
      </c>
    </row>
    <row r="103" spans="1:58" x14ac:dyDescent="0.2">
      <c r="A103" s="50">
        <v>99</v>
      </c>
      <c r="B103" s="79"/>
      <c r="C103" s="79"/>
      <c r="D103" s="80" t="s">
        <v>103</v>
      </c>
      <c r="E103" s="81"/>
      <c r="F103" s="82">
        <f t="shared" si="149"/>
        <v>0</v>
      </c>
      <c r="G103" s="83"/>
      <c r="H103" s="83"/>
      <c r="I103" s="83"/>
      <c r="J103" s="83"/>
      <c r="K103" s="83"/>
      <c r="L103" s="83"/>
      <c r="M103" s="84">
        <f t="shared" si="150"/>
        <v>0</v>
      </c>
      <c r="N103" s="85">
        <f t="shared" si="151"/>
        <v>0</v>
      </c>
      <c r="O103" s="86">
        <f t="shared" si="152"/>
        <v>49.6</v>
      </c>
      <c r="P103" s="85">
        <f t="shared" si="153"/>
        <v>0</v>
      </c>
      <c r="Q103" s="86" t="e">
        <f t="shared" si="146"/>
        <v>#DIV/0!</v>
      </c>
      <c r="R103" s="86" t="e">
        <f t="shared" si="154"/>
        <v>#DIV/0!</v>
      </c>
      <c r="S103" s="86" t="e">
        <f t="shared" si="155"/>
        <v>#DIV/0!</v>
      </c>
      <c r="T103" s="86" t="e">
        <f t="shared" si="156"/>
        <v>#DIV/0!</v>
      </c>
      <c r="U103" s="84" t="str">
        <f t="shared" si="123"/>
        <v xml:space="preserve"> </v>
      </c>
      <c r="V103" s="85" t="str">
        <f t="shared" si="124"/>
        <v xml:space="preserve"> </v>
      </c>
      <c r="W103" s="83"/>
      <c r="X103" s="83"/>
      <c r="Y103" s="87">
        <f t="shared" si="157"/>
        <v>0</v>
      </c>
      <c r="Z103" s="87">
        <f t="shared" si="158"/>
        <v>0</v>
      </c>
      <c r="AA103" s="86" t="e">
        <f t="shared" si="159"/>
        <v>#VALUE!</v>
      </c>
      <c r="AB103" s="88">
        <v>9</v>
      </c>
      <c r="AC103" s="89" t="str">
        <f t="shared" si="127"/>
        <v xml:space="preserve"> </v>
      </c>
      <c r="AD103" s="90" t="str">
        <f t="shared" si="160"/>
        <v xml:space="preserve"> </v>
      </c>
      <c r="AE103" s="52">
        <v>15</v>
      </c>
      <c r="AF103" s="86" t="e">
        <f t="shared" si="161"/>
        <v>#VALUE!</v>
      </c>
      <c r="AG103" s="91" t="str">
        <f t="shared" si="129"/>
        <v xml:space="preserve"> </v>
      </c>
      <c r="AH103" s="92"/>
      <c r="AI103" s="93" t="str">
        <f t="shared" si="130"/>
        <v xml:space="preserve"> </v>
      </c>
      <c r="AJ103" s="93" t="str">
        <f t="shared" si="162"/>
        <v xml:space="preserve"> </v>
      </c>
      <c r="AK103" s="94" t="str">
        <f t="shared" si="132"/>
        <v xml:space="preserve"> </v>
      </c>
      <c r="AL103" s="95" t="str">
        <f t="shared" si="163"/>
        <v xml:space="preserve"> </v>
      </c>
      <c r="AM103" s="107">
        <v>120</v>
      </c>
      <c r="AN103" s="96" t="e">
        <f t="shared" si="177"/>
        <v>#VALUE!</v>
      </c>
      <c r="AO103" s="92"/>
      <c r="AP103" s="97" t="str">
        <f t="shared" si="135"/>
        <v xml:space="preserve"> </v>
      </c>
      <c r="AQ103" s="94" t="str">
        <f t="shared" si="136"/>
        <v xml:space="preserve"> </v>
      </c>
      <c r="AR103" s="98">
        <v>0</v>
      </c>
      <c r="AS103" s="105"/>
      <c r="AT103" s="100">
        <f t="shared" si="148"/>
        <v>0</v>
      </c>
      <c r="AU103" s="93" t="str">
        <f t="shared" si="137"/>
        <v xml:space="preserve"> </v>
      </c>
      <c r="AV103" s="94" t="str">
        <f t="shared" si="138"/>
        <v xml:space="preserve"> </v>
      </c>
      <c r="AW103" s="87" t="e">
        <f t="shared" si="164"/>
        <v>#VALUE!</v>
      </c>
      <c r="AX103" s="99"/>
      <c r="AY103" s="101" t="str">
        <f t="shared" si="140"/>
        <v xml:space="preserve"> </v>
      </c>
      <c r="AZ103" s="94" t="str">
        <f t="shared" si="141"/>
        <v xml:space="preserve"> </v>
      </c>
      <c r="BA103" s="102" t="str">
        <f t="shared" si="142"/>
        <v xml:space="preserve"> </v>
      </c>
      <c r="BB103" s="103" t="str">
        <f t="shared" si="143"/>
        <v xml:space="preserve"> </v>
      </c>
      <c r="BC103" s="104" t="str">
        <f t="shared" si="144"/>
        <v xml:space="preserve"> </v>
      </c>
      <c r="BD103" s="104" t="str">
        <f t="shared" si="116"/>
        <v xml:space="preserve"> </v>
      </c>
      <c r="BE103" s="104" t="str">
        <f t="shared" si="119"/>
        <v xml:space="preserve"> </v>
      </c>
      <c r="BF103" s="104" t="str">
        <f t="shared" si="191"/>
        <v xml:space="preserve"> </v>
      </c>
    </row>
    <row r="104" spans="1:58" x14ac:dyDescent="0.2">
      <c r="A104" s="50">
        <v>100</v>
      </c>
      <c r="B104" s="79"/>
      <c r="C104" s="79"/>
      <c r="D104" s="80" t="s">
        <v>103</v>
      </c>
      <c r="E104" s="81"/>
      <c r="F104" s="82">
        <f t="shared" si="149"/>
        <v>0</v>
      </c>
      <c r="G104" s="83"/>
      <c r="H104" s="83"/>
      <c r="I104" s="83"/>
      <c r="J104" s="83"/>
      <c r="K104" s="83"/>
      <c r="L104" s="83"/>
      <c r="M104" s="84">
        <f t="shared" si="150"/>
        <v>0</v>
      </c>
      <c r="N104" s="85">
        <f t="shared" si="151"/>
        <v>0</v>
      </c>
      <c r="O104" s="86">
        <f t="shared" si="152"/>
        <v>49.6</v>
      </c>
      <c r="P104" s="85">
        <f t="shared" si="153"/>
        <v>0</v>
      </c>
      <c r="Q104" s="86" t="e">
        <f t="shared" si="146"/>
        <v>#DIV/0!</v>
      </c>
      <c r="R104" s="86" t="e">
        <f t="shared" si="154"/>
        <v>#DIV/0!</v>
      </c>
      <c r="S104" s="86" t="e">
        <f t="shared" si="155"/>
        <v>#DIV/0!</v>
      </c>
      <c r="T104" s="86" t="e">
        <f t="shared" si="156"/>
        <v>#DIV/0!</v>
      </c>
      <c r="U104" s="84" t="str">
        <f t="shared" si="123"/>
        <v xml:space="preserve"> </v>
      </c>
      <c r="V104" s="85" t="str">
        <f t="shared" si="124"/>
        <v xml:space="preserve"> </v>
      </c>
      <c r="W104" s="83"/>
      <c r="X104" s="83"/>
      <c r="Y104" s="87">
        <f t="shared" si="157"/>
        <v>0</v>
      </c>
      <c r="Z104" s="87">
        <f t="shared" si="158"/>
        <v>0</v>
      </c>
      <c r="AA104" s="86" t="e">
        <f t="shared" si="159"/>
        <v>#VALUE!</v>
      </c>
      <c r="AB104" s="88">
        <v>9</v>
      </c>
      <c r="AC104" s="89" t="str">
        <f t="shared" si="127"/>
        <v xml:space="preserve"> </v>
      </c>
      <c r="AD104" s="90" t="str">
        <f t="shared" si="160"/>
        <v xml:space="preserve"> </v>
      </c>
      <c r="AE104" s="52">
        <v>15</v>
      </c>
      <c r="AF104" s="86" t="e">
        <f t="shared" si="161"/>
        <v>#VALUE!</v>
      </c>
      <c r="AG104" s="91" t="str">
        <f t="shared" si="129"/>
        <v xml:space="preserve"> </v>
      </c>
      <c r="AH104" s="92"/>
      <c r="AI104" s="93" t="str">
        <f t="shared" si="130"/>
        <v xml:space="preserve"> </v>
      </c>
      <c r="AJ104" s="93" t="str">
        <f t="shared" si="162"/>
        <v xml:space="preserve"> </v>
      </c>
      <c r="AK104" s="94" t="str">
        <f t="shared" si="132"/>
        <v xml:space="preserve"> </v>
      </c>
      <c r="AL104" s="95" t="str">
        <f t="shared" si="163"/>
        <v xml:space="preserve"> </v>
      </c>
      <c r="AM104" s="107">
        <v>120</v>
      </c>
      <c r="AN104" s="96" t="e">
        <f t="shared" si="177"/>
        <v>#VALUE!</v>
      </c>
      <c r="AO104" s="92"/>
      <c r="AP104" s="97" t="str">
        <f t="shared" si="135"/>
        <v xml:space="preserve"> </v>
      </c>
      <c r="AQ104" s="94" t="str">
        <f t="shared" si="136"/>
        <v xml:space="preserve"> </v>
      </c>
      <c r="AR104" s="98">
        <v>0</v>
      </c>
      <c r="AS104" s="105"/>
      <c r="AT104" s="100">
        <f t="shared" si="148"/>
        <v>0</v>
      </c>
      <c r="AU104" s="93" t="str">
        <f t="shared" si="137"/>
        <v xml:space="preserve"> </v>
      </c>
      <c r="AV104" s="94" t="str">
        <f t="shared" si="138"/>
        <v xml:space="preserve"> </v>
      </c>
      <c r="AW104" s="87" t="e">
        <f t="shared" si="164"/>
        <v>#VALUE!</v>
      </c>
      <c r="AX104" s="99"/>
      <c r="AY104" s="101" t="str">
        <f t="shared" si="140"/>
        <v xml:space="preserve"> </v>
      </c>
      <c r="AZ104" s="94" t="str">
        <f t="shared" si="141"/>
        <v xml:space="preserve"> </v>
      </c>
      <c r="BA104" s="102" t="str">
        <f t="shared" si="142"/>
        <v xml:space="preserve"> </v>
      </c>
      <c r="BB104" s="103" t="str">
        <f t="shared" si="143"/>
        <v xml:space="preserve"> </v>
      </c>
      <c r="BC104" s="104" t="str">
        <f t="shared" si="144"/>
        <v xml:space="preserve"> </v>
      </c>
      <c r="BD104" s="104" t="str">
        <f t="shared" si="116"/>
        <v xml:space="preserve"> </v>
      </c>
      <c r="BE104" s="104" t="str">
        <f t="shared" si="119"/>
        <v xml:space="preserve"> </v>
      </c>
      <c r="BF104" s="104" t="str">
        <f t="shared" si="178"/>
        <v xml:space="preserve"> </v>
      </c>
    </row>
    <row r="105" spans="1:58" x14ac:dyDescent="0.2">
      <c r="A105" s="50">
        <v>101</v>
      </c>
      <c r="B105" s="79"/>
      <c r="C105" s="79"/>
      <c r="D105" s="80" t="s">
        <v>103</v>
      </c>
      <c r="E105" s="81"/>
      <c r="F105" s="82">
        <f t="shared" si="149"/>
        <v>0</v>
      </c>
      <c r="G105" s="83"/>
      <c r="H105" s="83"/>
      <c r="I105" s="83"/>
      <c r="J105" s="83"/>
      <c r="K105" s="83"/>
      <c r="L105" s="83"/>
      <c r="M105" s="84">
        <f t="shared" si="150"/>
        <v>0</v>
      </c>
      <c r="N105" s="85">
        <f t="shared" si="151"/>
        <v>0</v>
      </c>
      <c r="O105" s="86">
        <f t="shared" si="152"/>
        <v>49.6</v>
      </c>
      <c r="P105" s="85">
        <f t="shared" si="153"/>
        <v>0</v>
      </c>
      <c r="Q105" s="86" t="e">
        <f t="shared" si="146"/>
        <v>#DIV/0!</v>
      </c>
      <c r="R105" s="86" t="e">
        <f t="shared" si="154"/>
        <v>#DIV/0!</v>
      </c>
      <c r="S105" s="86" t="e">
        <f t="shared" si="155"/>
        <v>#DIV/0!</v>
      </c>
      <c r="T105" s="86" t="e">
        <f t="shared" si="156"/>
        <v>#DIV/0!</v>
      </c>
      <c r="U105" s="84" t="str">
        <f t="shared" si="123"/>
        <v xml:space="preserve"> </v>
      </c>
      <c r="V105" s="85" t="str">
        <f t="shared" si="124"/>
        <v xml:space="preserve"> </v>
      </c>
      <c r="W105" s="83"/>
      <c r="X105" s="83"/>
      <c r="Y105" s="87">
        <f t="shared" si="157"/>
        <v>0</v>
      </c>
      <c r="Z105" s="87">
        <f t="shared" si="158"/>
        <v>0</v>
      </c>
      <c r="AA105" s="86" t="e">
        <f t="shared" si="159"/>
        <v>#VALUE!</v>
      </c>
      <c r="AB105" s="88">
        <v>9</v>
      </c>
      <c r="AC105" s="89" t="str">
        <f t="shared" si="127"/>
        <v xml:space="preserve"> </v>
      </c>
      <c r="AD105" s="90" t="str">
        <f t="shared" si="160"/>
        <v xml:space="preserve"> </v>
      </c>
      <c r="AE105" s="52">
        <v>15</v>
      </c>
      <c r="AF105" s="86" t="e">
        <f t="shared" si="161"/>
        <v>#VALUE!</v>
      </c>
      <c r="AG105" s="91" t="str">
        <f t="shared" si="129"/>
        <v xml:space="preserve"> </v>
      </c>
      <c r="AH105" s="92"/>
      <c r="AI105" s="93" t="str">
        <f t="shared" si="130"/>
        <v xml:space="preserve"> </v>
      </c>
      <c r="AJ105" s="93" t="str">
        <f t="shared" si="162"/>
        <v xml:space="preserve"> </v>
      </c>
      <c r="AK105" s="94" t="str">
        <f t="shared" si="132"/>
        <v xml:space="preserve"> </v>
      </c>
      <c r="AL105" s="95" t="str">
        <f t="shared" si="163"/>
        <v xml:space="preserve"> </v>
      </c>
      <c r="AM105" s="107">
        <v>120</v>
      </c>
      <c r="AN105" s="96" t="e">
        <f t="shared" si="177"/>
        <v>#VALUE!</v>
      </c>
      <c r="AO105" s="92"/>
      <c r="AP105" s="97" t="str">
        <f t="shared" si="135"/>
        <v xml:space="preserve"> </v>
      </c>
      <c r="AQ105" s="94" t="str">
        <f t="shared" si="136"/>
        <v xml:space="preserve"> </v>
      </c>
      <c r="AR105" s="98">
        <v>0</v>
      </c>
      <c r="AS105" s="105"/>
      <c r="AT105" s="100">
        <f t="shared" si="148"/>
        <v>0</v>
      </c>
      <c r="AU105" s="93" t="str">
        <f t="shared" si="137"/>
        <v xml:space="preserve"> </v>
      </c>
      <c r="AV105" s="94" t="str">
        <f t="shared" si="138"/>
        <v xml:space="preserve"> </v>
      </c>
      <c r="AW105" s="87" t="e">
        <f t="shared" si="164"/>
        <v>#VALUE!</v>
      </c>
      <c r="AX105" s="99"/>
      <c r="AY105" s="101" t="str">
        <f t="shared" si="140"/>
        <v xml:space="preserve"> </v>
      </c>
      <c r="AZ105" s="94" t="str">
        <f t="shared" si="141"/>
        <v xml:space="preserve"> </v>
      </c>
      <c r="BA105" s="102" t="str">
        <f t="shared" si="142"/>
        <v xml:space="preserve"> </v>
      </c>
      <c r="BB105" s="103" t="str">
        <f t="shared" si="143"/>
        <v xml:space="preserve"> </v>
      </c>
      <c r="BC105" s="104" t="str">
        <f t="shared" si="144"/>
        <v xml:space="preserve"> </v>
      </c>
      <c r="BD105" s="104" t="str">
        <f t="shared" si="116"/>
        <v xml:space="preserve"> </v>
      </c>
      <c r="BE105" s="104" t="str">
        <f t="shared" si="119"/>
        <v xml:space="preserve"> </v>
      </c>
      <c r="BF105" s="104" t="str">
        <f t="shared" si="178"/>
        <v xml:space="preserve"> </v>
      </c>
    </row>
    <row r="106" spans="1:58" x14ac:dyDescent="0.2">
      <c r="A106" s="50">
        <v>102</v>
      </c>
      <c r="B106" s="79"/>
      <c r="C106" s="79"/>
      <c r="D106" s="80" t="s">
        <v>103</v>
      </c>
      <c r="E106" s="81"/>
      <c r="F106" s="82">
        <f t="shared" si="149"/>
        <v>0</v>
      </c>
      <c r="G106" s="83"/>
      <c r="H106" s="83"/>
      <c r="I106" s="83"/>
      <c r="J106" s="83"/>
      <c r="K106" s="83"/>
      <c r="L106" s="83"/>
      <c r="M106" s="84">
        <f t="shared" si="150"/>
        <v>0</v>
      </c>
      <c r="N106" s="85">
        <f t="shared" si="151"/>
        <v>0</v>
      </c>
      <c r="O106" s="86">
        <f t="shared" si="152"/>
        <v>49.6</v>
      </c>
      <c r="P106" s="85">
        <f t="shared" si="153"/>
        <v>0</v>
      </c>
      <c r="Q106" s="86" t="e">
        <f t="shared" si="146"/>
        <v>#DIV/0!</v>
      </c>
      <c r="R106" s="86" t="e">
        <f t="shared" si="154"/>
        <v>#DIV/0!</v>
      </c>
      <c r="S106" s="86" t="e">
        <f t="shared" si="155"/>
        <v>#DIV/0!</v>
      </c>
      <c r="T106" s="86" t="e">
        <f t="shared" si="156"/>
        <v>#DIV/0!</v>
      </c>
      <c r="U106" s="84" t="str">
        <f t="shared" si="123"/>
        <v xml:space="preserve"> </v>
      </c>
      <c r="V106" s="85" t="str">
        <f t="shared" si="124"/>
        <v xml:space="preserve"> </v>
      </c>
      <c r="W106" s="83"/>
      <c r="X106" s="83"/>
      <c r="Y106" s="87">
        <f t="shared" si="157"/>
        <v>0</v>
      </c>
      <c r="Z106" s="87">
        <f t="shared" si="158"/>
        <v>0</v>
      </c>
      <c r="AA106" s="86" t="e">
        <f t="shared" si="159"/>
        <v>#VALUE!</v>
      </c>
      <c r="AB106" s="88">
        <v>9</v>
      </c>
      <c r="AC106" s="89" t="str">
        <f t="shared" si="127"/>
        <v xml:space="preserve"> </v>
      </c>
      <c r="AD106" s="90" t="str">
        <f t="shared" si="160"/>
        <v xml:space="preserve"> </v>
      </c>
      <c r="AE106" s="52">
        <v>15</v>
      </c>
      <c r="AF106" s="86" t="e">
        <f t="shared" si="161"/>
        <v>#VALUE!</v>
      </c>
      <c r="AG106" s="91" t="str">
        <f t="shared" si="129"/>
        <v xml:space="preserve"> </v>
      </c>
      <c r="AH106" s="92"/>
      <c r="AI106" s="93" t="str">
        <f t="shared" si="130"/>
        <v xml:space="preserve"> </v>
      </c>
      <c r="AJ106" s="93" t="str">
        <f t="shared" si="162"/>
        <v xml:space="preserve"> </v>
      </c>
      <c r="AK106" s="94" t="str">
        <f t="shared" si="132"/>
        <v xml:space="preserve"> </v>
      </c>
      <c r="AL106" s="95" t="str">
        <f t="shared" si="163"/>
        <v xml:space="preserve"> </v>
      </c>
      <c r="AM106" s="107">
        <v>120</v>
      </c>
      <c r="AN106" s="96" t="e">
        <f t="shared" si="177"/>
        <v>#VALUE!</v>
      </c>
      <c r="AO106" s="92"/>
      <c r="AP106" s="97" t="str">
        <f t="shared" si="135"/>
        <v xml:space="preserve"> </v>
      </c>
      <c r="AQ106" s="94" t="str">
        <f t="shared" si="136"/>
        <v xml:space="preserve"> </v>
      </c>
      <c r="AR106" s="98">
        <v>0</v>
      </c>
      <c r="AS106" s="105"/>
      <c r="AT106" s="100">
        <f t="shared" si="148"/>
        <v>0</v>
      </c>
      <c r="AU106" s="93" t="str">
        <f t="shared" si="137"/>
        <v xml:space="preserve"> </v>
      </c>
      <c r="AV106" s="94" t="str">
        <f t="shared" si="138"/>
        <v xml:space="preserve"> </v>
      </c>
      <c r="AW106" s="87" t="e">
        <f t="shared" si="164"/>
        <v>#VALUE!</v>
      </c>
      <c r="AX106" s="99"/>
      <c r="AY106" s="101" t="str">
        <f t="shared" si="140"/>
        <v xml:space="preserve"> </v>
      </c>
      <c r="AZ106" s="94" t="str">
        <f t="shared" si="141"/>
        <v xml:space="preserve"> </v>
      </c>
      <c r="BA106" s="102" t="str">
        <f t="shared" si="142"/>
        <v xml:space="preserve"> </v>
      </c>
      <c r="BB106" s="103" t="str">
        <f t="shared" si="143"/>
        <v xml:space="preserve"> </v>
      </c>
      <c r="BC106" s="104" t="str">
        <f t="shared" si="144"/>
        <v xml:space="preserve"> </v>
      </c>
      <c r="BD106" s="104" t="str">
        <f t="shared" si="116"/>
        <v xml:space="preserve"> </v>
      </c>
      <c r="BE106" s="104" t="str">
        <f t="shared" si="119"/>
        <v xml:space="preserve"> </v>
      </c>
      <c r="BF106" s="104" t="str">
        <f t="shared" si="178"/>
        <v xml:space="preserve"> </v>
      </c>
    </row>
    <row r="107" spans="1:58" x14ac:dyDescent="0.2">
      <c r="A107" s="50">
        <v>103</v>
      </c>
      <c r="B107" s="79"/>
      <c r="C107" s="79"/>
      <c r="D107" s="80" t="s">
        <v>103</v>
      </c>
      <c r="E107" s="81"/>
      <c r="F107" s="82">
        <f t="shared" si="149"/>
        <v>0</v>
      </c>
      <c r="G107" s="83"/>
      <c r="H107" s="83"/>
      <c r="I107" s="83"/>
      <c r="J107" s="83"/>
      <c r="K107" s="83"/>
      <c r="L107" s="83"/>
      <c r="M107" s="84">
        <f t="shared" si="150"/>
        <v>0</v>
      </c>
      <c r="N107" s="85">
        <f t="shared" si="151"/>
        <v>0</v>
      </c>
      <c r="O107" s="86">
        <f t="shared" si="152"/>
        <v>49.6</v>
      </c>
      <c r="P107" s="85">
        <f t="shared" si="153"/>
        <v>0</v>
      </c>
      <c r="Q107" s="86" t="e">
        <f t="shared" si="146"/>
        <v>#DIV/0!</v>
      </c>
      <c r="R107" s="86" t="e">
        <f t="shared" si="154"/>
        <v>#DIV/0!</v>
      </c>
      <c r="S107" s="86" t="e">
        <f t="shared" si="155"/>
        <v>#DIV/0!</v>
      </c>
      <c r="T107" s="86" t="e">
        <f t="shared" si="156"/>
        <v>#DIV/0!</v>
      </c>
      <c r="U107" s="84" t="str">
        <f t="shared" si="123"/>
        <v xml:space="preserve"> </v>
      </c>
      <c r="V107" s="85" t="str">
        <f t="shared" si="124"/>
        <v xml:space="preserve"> </v>
      </c>
      <c r="W107" s="83"/>
      <c r="X107" s="83"/>
      <c r="Y107" s="87">
        <f t="shared" si="157"/>
        <v>0</v>
      </c>
      <c r="Z107" s="87">
        <f t="shared" si="158"/>
        <v>0</v>
      </c>
      <c r="AA107" s="86" t="e">
        <f t="shared" si="159"/>
        <v>#VALUE!</v>
      </c>
      <c r="AB107" s="88">
        <v>9</v>
      </c>
      <c r="AC107" s="89" t="str">
        <f t="shared" si="127"/>
        <v xml:space="preserve"> </v>
      </c>
      <c r="AD107" s="90" t="str">
        <f t="shared" si="160"/>
        <v xml:space="preserve"> </v>
      </c>
      <c r="AE107" s="52">
        <v>15</v>
      </c>
      <c r="AF107" s="86" t="e">
        <f t="shared" si="161"/>
        <v>#VALUE!</v>
      </c>
      <c r="AG107" s="91" t="str">
        <f t="shared" si="129"/>
        <v xml:space="preserve"> </v>
      </c>
      <c r="AH107" s="92"/>
      <c r="AI107" s="93" t="str">
        <f t="shared" si="130"/>
        <v xml:space="preserve"> </v>
      </c>
      <c r="AJ107" s="93" t="str">
        <f t="shared" si="162"/>
        <v xml:space="preserve"> </v>
      </c>
      <c r="AK107" s="94" t="str">
        <f t="shared" si="132"/>
        <v xml:space="preserve"> </v>
      </c>
      <c r="AL107" s="95" t="str">
        <f t="shared" si="163"/>
        <v xml:space="preserve"> </v>
      </c>
      <c r="AM107" s="107">
        <v>120</v>
      </c>
      <c r="AN107" s="96" t="e">
        <f t="shared" si="177"/>
        <v>#VALUE!</v>
      </c>
      <c r="AO107" s="92"/>
      <c r="AP107" s="97" t="str">
        <f t="shared" si="135"/>
        <v xml:space="preserve"> </v>
      </c>
      <c r="AQ107" s="94" t="str">
        <f t="shared" si="136"/>
        <v xml:space="preserve"> </v>
      </c>
      <c r="AR107" s="98">
        <v>0</v>
      </c>
      <c r="AS107" s="105"/>
      <c r="AT107" s="100">
        <f t="shared" si="148"/>
        <v>0</v>
      </c>
      <c r="AU107" s="93" t="str">
        <f t="shared" si="137"/>
        <v xml:space="preserve"> </v>
      </c>
      <c r="AV107" s="94" t="str">
        <f t="shared" si="138"/>
        <v xml:space="preserve"> </v>
      </c>
      <c r="AW107" s="87" t="e">
        <f t="shared" si="164"/>
        <v>#VALUE!</v>
      </c>
      <c r="AX107" s="99"/>
      <c r="AY107" s="101" t="str">
        <f t="shared" si="140"/>
        <v xml:space="preserve"> </v>
      </c>
      <c r="AZ107" s="94" t="str">
        <f t="shared" si="141"/>
        <v xml:space="preserve"> </v>
      </c>
      <c r="BA107" s="102" t="str">
        <f t="shared" si="142"/>
        <v xml:space="preserve"> </v>
      </c>
      <c r="BB107" s="103" t="str">
        <f t="shared" si="143"/>
        <v xml:space="preserve"> </v>
      </c>
      <c r="BC107" s="104" t="str">
        <f t="shared" si="144"/>
        <v xml:space="preserve"> </v>
      </c>
      <c r="BD107" s="104" t="str">
        <f t="shared" si="116"/>
        <v xml:space="preserve"> </v>
      </c>
      <c r="BE107" s="104" t="str">
        <f t="shared" si="119"/>
        <v xml:space="preserve"> </v>
      </c>
      <c r="BF107" s="104" t="str">
        <f t="shared" si="178"/>
        <v xml:space="preserve"> </v>
      </c>
    </row>
    <row r="108" spans="1:58" x14ac:dyDescent="0.2">
      <c r="A108" s="50">
        <v>104</v>
      </c>
      <c r="B108" s="79"/>
      <c r="C108" s="79"/>
      <c r="D108" s="80" t="s">
        <v>103</v>
      </c>
      <c r="E108" s="81"/>
      <c r="F108" s="82">
        <f t="shared" si="149"/>
        <v>0</v>
      </c>
      <c r="G108" s="83"/>
      <c r="H108" s="83"/>
      <c r="I108" s="83"/>
      <c r="J108" s="83"/>
      <c r="K108" s="83"/>
      <c r="L108" s="83"/>
      <c r="M108" s="84">
        <f t="shared" si="150"/>
        <v>0</v>
      </c>
      <c r="N108" s="85">
        <f t="shared" si="151"/>
        <v>0</v>
      </c>
      <c r="O108" s="86">
        <f t="shared" si="152"/>
        <v>49.6</v>
      </c>
      <c r="P108" s="85">
        <f t="shared" si="153"/>
        <v>0</v>
      </c>
      <c r="Q108" s="86" t="e">
        <f t="shared" si="146"/>
        <v>#DIV/0!</v>
      </c>
      <c r="R108" s="86" t="e">
        <f t="shared" si="154"/>
        <v>#DIV/0!</v>
      </c>
      <c r="S108" s="86" t="e">
        <f t="shared" si="155"/>
        <v>#DIV/0!</v>
      </c>
      <c r="T108" s="86" t="e">
        <f t="shared" si="156"/>
        <v>#DIV/0!</v>
      </c>
      <c r="U108" s="84" t="str">
        <f t="shared" si="123"/>
        <v xml:space="preserve"> </v>
      </c>
      <c r="V108" s="85" t="str">
        <f t="shared" si="124"/>
        <v xml:space="preserve"> </v>
      </c>
      <c r="W108" s="83"/>
      <c r="X108" s="83"/>
      <c r="Y108" s="87">
        <f t="shared" si="157"/>
        <v>0</v>
      </c>
      <c r="Z108" s="87">
        <f t="shared" si="158"/>
        <v>0</v>
      </c>
      <c r="AA108" s="86" t="e">
        <f t="shared" si="159"/>
        <v>#VALUE!</v>
      </c>
      <c r="AB108" s="88">
        <v>9</v>
      </c>
      <c r="AC108" s="89" t="str">
        <f t="shared" si="127"/>
        <v xml:space="preserve"> </v>
      </c>
      <c r="AD108" s="90" t="str">
        <f t="shared" si="160"/>
        <v xml:space="preserve"> </v>
      </c>
      <c r="AE108" s="52">
        <v>15</v>
      </c>
      <c r="AF108" s="86" t="e">
        <f t="shared" si="161"/>
        <v>#VALUE!</v>
      </c>
      <c r="AG108" s="91" t="str">
        <f t="shared" si="129"/>
        <v xml:space="preserve"> </v>
      </c>
      <c r="AH108" s="92"/>
      <c r="AI108" s="93" t="str">
        <f t="shared" si="130"/>
        <v xml:space="preserve"> </v>
      </c>
      <c r="AJ108" s="93" t="str">
        <f t="shared" si="162"/>
        <v xml:space="preserve"> </v>
      </c>
      <c r="AK108" s="94" t="str">
        <f t="shared" si="132"/>
        <v xml:space="preserve"> </v>
      </c>
      <c r="AL108" s="95" t="str">
        <f t="shared" si="163"/>
        <v xml:space="preserve"> </v>
      </c>
      <c r="AM108" s="107">
        <v>120</v>
      </c>
      <c r="AN108" s="96" t="e">
        <f t="shared" si="177"/>
        <v>#VALUE!</v>
      </c>
      <c r="AO108" s="92"/>
      <c r="AP108" s="97" t="str">
        <f t="shared" si="135"/>
        <v xml:space="preserve"> </v>
      </c>
      <c r="AQ108" s="94" t="str">
        <f t="shared" si="136"/>
        <v xml:space="preserve"> </v>
      </c>
      <c r="AR108" s="98">
        <v>0</v>
      </c>
      <c r="AS108" s="105"/>
      <c r="AT108" s="100">
        <f t="shared" si="148"/>
        <v>0</v>
      </c>
      <c r="AU108" s="93" t="str">
        <f t="shared" si="137"/>
        <v xml:space="preserve"> </v>
      </c>
      <c r="AV108" s="94" t="str">
        <f t="shared" si="138"/>
        <v xml:space="preserve"> </v>
      </c>
      <c r="AW108" s="87" t="e">
        <f t="shared" si="164"/>
        <v>#VALUE!</v>
      </c>
      <c r="AX108" s="99"/>
      <c r="AY108" s="101" t="str">
        <f t="shared" si="140"/>
        <v xml:space="preserve"> </v>
      </c>
      <c r="AZ108" s="94" t="str">
        <f t="shared" si="141"/>
        <v xml:space="preserve"> </v>
      </c>
      <c r="BA108" s="102" t="str">
        <f t="shared" si="142"/>
        <v xml:space="preserve"> </v>
      </c>
      <c r="BB108" s="103" t="str">
        <f t="shared" si="143"/>
        <v xml:space="preserve"> </v>
      </c>
      <c r="BC108" s="104" t="str">
        <f t="shared" si="144"/>
        <v xml:space="preserve"> </v>
      </c>
      <c r="BD108" s="104" t="str">
        <f t="shared" si="116"/>
        <v xml:space="preserve"> </v>
      </c>
      <c r="BE108" s="104" t="str">
        <f t="shared" si="119"/>
        <v xml:space="preserve"> </v>
      </c>
      <c r="BF108" s="104" t="str">
        <f t="shared" si="178"/>
        <v xml:space="preserve"> </v>
      </c>
    </row>
    <row r="109" spans="1:58" x14ac:dyDescent="0.2">
      <c r="A109" s="50">
        <v>105</v>
      </c>
      <c r="B109" s="79"/>
      <c r="C109" s="79"/>
      <c r="D109" s="80" t="s">
        <v>103</v>
      </c>
      <c r="E109" s="81"/>
      <c r="F109" s="82">
        <f t="shared" si="149"/>
        <v>0</v>
      </c>
      <c r="G109" s="83"/>
      <c r="H109" s="83"/>
      <c r="I109" s="83"/>
      <c r="J109" s="83"/>
      <c r="K109" s="83"/>
      <c r="L109" s="83"/>
      <c r="M109" s="84">
        <f t="shared" si="150"/>
        <v>0</v>
      </c>
      <c r="N109" s="85">
        <f t="shared" si="151"/>
        <v>0</v>
      </c>
      <c r="O109" s="86">
        <f t="shared" si="152"/>
        <v>49.6</v>
      </c>
      <c r="P109" s="85">
        <f t="shared" si="153"/>
        <v>0</v>
      </c>
      <c r="Q109" s="86" t="e">
        <f t="shared" si="146"/>
        <v>#DIV/0!</v>
      </c>
      <c r="R109" s="86" t="e">
        <f t="shared" si="154"/>
        <v>#DIV/0!</v>
      </c>
      <c r="S109" s="86" t="e">
        <f t="shared" si="155"/>
        <v>#DIV/0!</v>
      </c>
      <c r="T109" s="86" t="e">
        <f t="shared" si="156"/>
        <v>#DIV/0!</v>
      </c>
      <c r="U109" s="84" t="str">
        <f t="shared" si="123"/>
        <v xml:space="preserve"> </v>
      </c>
      <c r="V109" s="85" t="str">
        <f t="shared" si="124"/>
        <v xml:space="preserve"> </v>
      </c>
      <c r="W109" s="83"/>
      <c r="X109" s="83"/>
      <c r="Y109" s="87">
        <f t="shared" si="157"/>
        <v>0</v>
      </c>
      <c r="Z109" s="87">
        <f t="shared" si="158"/>
        <v>0</v>
      </c>
      <c r="AA109" s="86" t="e">
        <f t="shared" si="159"/>
        <v>#VALUE!</v>
      </c>
      <c r="AB109" s="88">
        <v>9</v>
      </c>
      <c r="AC109" s="89" t="str">
        <f t="shared" si="127"/>
        <v xml:space="preserve"> </v>
      </c>
      <c r="AD109" s="90" t="str">
        <f t="shared" si="160"/>
        <v xml:space="preserve"> </v>
      </c>
      <c r="AE109" s="52">
        <v>15</v>
      </c>
      <c r="AF109" s="86" t="e">
        <f t="shared" si="161"/>
        <v>#VALUE!</v>
      </c>
      <c r="AG109" s="91" t="str">
        <f t="shared" si="129"/>
        <v xml:space="preserve"> </v>
      </c>
      <c r="AH109" s="92"/>
      <c r="AI109" s="93" t="str">
        <f t="shared" si="130"/>
        <v xml:space="preserve"> </v>
      </c>
      <c r="AJ109" s="93" t="str">
        <f t="shared" si="162"/>
        <v xml:space="preserve"> </v>
      </c>
      <c r="AK109" s="94" t="str">
        <f t="shared" si="132"/>
        <v xml:space="preserve"> </v>
      </c>
      <c r="AL109" s="95" t="str">
        <f t="shared" si="163"/>
        <v xml:space="preserve"> </v>
      </c>
      <c r="AM109" s="107">
        <v>120</v>
      </c>
      <c r="AN109" s="96" t="e">
        <f t="shared" si="177"/>
        <v>#VALUE!</v>
      </c>
      <c r="AO109" s="92"/>
      <c r="AP109" s="97" t="str">
        <f t="shared" si="135"/>
        <v xml:space="preserve"> </v>
      </c>
      <c r="AQ109" s="94" t="str">
        <f t="shared" si="136"/>
        <v xml:space="preserve"> </v>
      </c>
      <c r="AR109" s="98">
        <v>0</v>
      </c>
      <c r="AS109" s="105"/>
      <c r="AT109" s="100">
        <f t="shared" si="148"/>
        <v>0</v>
      </c>
      <c r="AU109" s="93" t="str">
        <f t="shared" si="137"/>
        <v xml:space="preserve"> </v>
      </c>
      <c r="AV109" s="94" t="str">
        <f t="shared" si="138"/>
        <v xml:space="preserve"> </v>
      </c>
      <c r="AW109" s="87" t="e">
        <f t="shared" si="164"/>
        <v>#VALUE!</v>
      </c>
      <c r="AX109" s="99"/>
      <c r="AY109" s="101" t="str">
        <f t="shared" si="140"/>
        <v xml:space="preserve"> </v>
      </c>
      <c r="AZ109" s="94" t="str">
        <f t="shared" si="141"/>
        <v xml:space="preserve"> </v>
      </c>
      <c r="BA109" s="102" t="str">
        <f t="shared" si="142"/>
        <v xml:space="preserve"> </v>
      </c>
      <c r="BB109" s="103" t="str">
        <f t="shared" si="143"/>
        <v xml:space="preserve"> </v>
      </c>
      <c r="BC109" s="104" t="str">
        <f t="shared" si="144"/>
        <v xml:space="preserve"> </v>
      </c>
      <c r="BD109" s="104" t="str">
        <f t="shared" si="116"/>
        <v xml:space="preserve"> </v>
      </c>
      <c r="BE109" s="104" t="str">
        <f t="shared" si="119"/>
        <v xml:space="preserve"> </v>
      </c>
      <c r="BF109" s="104" t="str">
        <f t="shared" si="178"/>
        <v xml:space="preserve"> </v>
      </c>
    </row>
    <row r="110" spans="1:58" x14ac:dyDescent="0.2">
      <c r="A110" s="50">
        <v>106</v>
      </c>
      <c r="B110" s="79"/>
      <c r="C110" s="79"/>
      <c r="D110" s="80" t="s">
        <v>160</v>
      </c>
      <c r="E110" s="81"/>
      <c r="F110" s="82">
        <f t="shared" si="149"/>
        <v>0</v>
      </c>
      <c r="G110" s="83"/>
      <c r="H110" s="83"/>
      <c r="I110" s="83"/>
      <c r="J110" s="83"/>
      <c r="K110" s="83"/>
      <c r="L110" s="83"/>
      <c r="M110" s="84">
        <f t="shared" si="150"/>
        <v>0</v>
      </c>
      <c r="N110" s="85">
        <f t="shared" si="151"/>
        <v>0</v>
      </c>
      <c r="O110" s="86">
        <f t="shared" si="152"/>
        <v>49.6</v>
      </c>
      <c r="P110" s="85">
        <f t="shared" si="153"/>
        <v>0</v>
      </c>
      <c r="Q110" s="86" t="e">
        <f t="shared" si="146"/>
        <v>#DIV/0!</v>
      </c>
      <c r="R110" s="86" t="e">
        <f t="shared" si="154"/>
        <v>#DIV/0!</v>
      </c>
      <c r="S110" s="86" t="e">
        <f t="shared" si="155"/>
        <v>#DIV/0!</v>
      </c>
      <c r="T110" s="86" t="e">
        <f t="shared" si="156"/>
        <v>#DIV/0!</v>
      </c>
      <c r="U110" s="84" t="str">
        <f t="shared" si="123"/>
        <v xml:space="preserve"> </v>
      </c>
      <c r="V110" s="85" t="str">
        <f t="shared" si="124"/>
        <v xml:space="preserve"> </v>
      </c>
      <c r="W110" s="83"/>
      <c r="X110" s="83"/>
      <c r="Y110" s="87">
        <f t="shared" si="157"/>
        <v>0</v>
      </c>
      <c r="Z110" s="87">
        <f t="shared" si="158"/>
        <v>0</v>
      </c>
      <c r="AA110" s="86" t="e">
        <f t="shared" si="159"/>
        <v>#VALUE!</v>
      </c>
      <c r="AB110" s="88">
        <v>2.5</v>
      </c>
      <c r="AC110" s="89" t="str">
        <f t="shared" si="127"/>
        <v xml:space="preserve"> </v>
      </c>
      <c r="AD110" s="90" t="str">
        <f t="shared" si="160"/>
        <v xml:space="preserve"> </v>
      </c>
      <c r="AE110" s="52">
        <v>30</v>
      </c>
      <c r="AF110" s="86" t="e">
        <f t="shared" si="161"/>
        <v>#VALUE!</v>
      </c>
      <c r="AG110" s="91" t="str">
        <f t="shared" si="129"/>
        <v xml:space="preserve"> </v>
      </c>
      <c r="AH110" s="92"/>
      <c r="AI110" s="93" t="str">
        <f t="shared" si="130"/>
        <v xml:space="preserve"> </v>
      </c>
      <c r="AJ110" s="93" t="str">
        <f t="shared" si="162"/>
        <v xml:space="preserve"> </v>
      </c>
      <c r="AK110" s="94" t="str">
        <f t="shared" si="132"/>
        <v xml:space="preserve"> </v>
      </c>
      <c r="AL110" s="95" t="str">
        <f t="shared" si="163"/>
        <v xml:space="preserve"> </v>
      </c>
      <c r="AM110" s="51">
        <v>90</v>
      </c>
      <c r="AN110" s="96" t="e">
        <f t="shared" si="177"/>
        <v>#VALUE!</v>
      </c>
      <c r="AO110" s="92"/>
      <c r="AP110" s="97" t="str">
        <f t="shared" si="135"/>
        <v xml:space="preserve"> </v>
      </c>
      <c r="AQ110" s="94" t="str">
        <f t="shared" si="136"/>
        <v xml:space="preserve"> </v>
      </c>
      <c r="AR110" s="98">
        <v>0</v>
      </c>
      <c r="AS110" s="105"/>
      <c r="AT110" s="100">
        <f t="shared" si="148"/>
        <v>0</v>
      </c>
      <c r="AU110" s="93" t="str">
        <f t="shared" si="137"/>
        <v xml:space="preserve"> </v>
      </c>
      <c r="AV110" s="94" t="str">
        <f t="shared" si="138"/>
        <v xml:space="preserve"> </v>
      </c>
      <c r="AW110" s="87" t="e">
        <f t="shared" si="164"/>
        <v>#VALUE!</v>
      </c>
      <c r="AX110" s="99"/>
      <c r="AY110" s="101" t="str">
        <f t="shared" si="140"/>
        <v xml:space="preserve"> </v>
      </c>
      <c r="AZ110" s="94" t="str">
        <f t="shared" si="141"/>
        <v xml:space="preserve"> </v>
      </c>
      <c r="BA110" s="102" t="str">
        <f t="shared" si="142"/>
        <v xml:space="preserve"> </v>
      </c>
      <c r="BB110" s="103" t="str">
        <f t="shared" si="143"/>
        <v xml:space="preserve"> </v>
      </c>
      <c r="BC110" s="104" t="str">
        <f t="shared" si="144"/>
        <v xml:space="preserve"> </v>
      </c>
      <c r="BD110" s="104" t="str">
        <f t="shared" si="116"/>
        <v xml:space="preserve"> </v>
      </c>
      <c r="BE110" s="104" t="str">
        <f t="shared" si="119"/>
        <v xml:space="preserve"> </v>
      </c>
      <c r="BF110" s="104" t="str">
        <f t="shared" si="178"/>
        <v xml:space="preserve"> </v>
      </c>
    </row>
    <row r="111" spans="1:58" x14ac:dyDescent="0.2">
      <c r="A111" s="50">
        <v>107</v>
      </c>
      <c r="B111" s="79"/>
      <c r="C111" s="79"/>
      <c r="D111" s="80" t="s">
        <v>160</v>
      </c>
      <c r="E111" s="81"/>
      <c r="F111" s="82">
        <f t="shared" si="149"/>
        <v>0</v>
      </c>
      <c r="G111" s="83"/>
      <c r="H111" s="83"/>
      <c r="I111" s="83"/>
      <c r="J111" s="83"/>
      <c r="K111" s="83"/>
      <c r="L111" s="83"/>
      <c r="M111" s="84">
        <f t="shared" si="150"/>
        <v>0</v>
      </c>
      <c r="N111" s="85">
        <f t="shared" si="151"/>
        <v>0</v>
      </c>
      <c r="O111" s="86">
        <f t="shared" si="152"/>
        <v>49.6</v>
      </c>
      <c r="P111" s="85">
        <f t="shared" si="153"/>
        <v>0</v>
      </c>
      <c r="Q111" s="86" t="e">
        <f t="shared" si="146"/>
        <v>#DIV/0!</v>
      </c>
      <c r="R111" s="86" t="e">
        <f t="shared" si="154"/>
        <v>#DIV/0!</v>
      </c>
      <c r="S111" s="86" t="e">
        <f t="shared" si="155"/>
        <v>#DIV/0!</v>
      </c>
      <c r="T111" s="86" t="e">
        <f t="shared" si="156"/>
        <v>#DIV/0!</v>
      </c>
      <c r="U111" s="84" t="str">
        <f t="shared" si="123"/>
        <v xml:space="preserve"> </v>
      </c>
      <c r="V111" s="85" t="str">
        <f t="shared" si="124"/>
        <v xml:space="preserve"> </v>
      </c>
      <c r="W111" s="83"/>
      <c r="X111" s="83"/>
      <c r="Y111" s="87">
        <f t="shared" si="157"/>
        <v>0</v>
      </c>
      <c r="Z111" s="87">
        <f t="shared" si="158"/>
        <v>0</v>
      </c>
      <c r="AA111" s="86" t="e">
        <f t="shared" si="159"/>
        <v>#VALUE!</v>
      </c>
      <c r="AB111" s="88">
        <v>2.5</v>
      </c>
      <c r="AC111" s="89" t="str">
        <f t="shared" si="127"/>
        <v xml:space="preserve"> </v>
      </c>
      <c r="AD111" s="90" t="str">
        <f t="shared" si="160"/>
        <v xml:space="preserve"> </v>
      </c>
      <c r="AE111" s="52">
        <v>30</v>
      </c>
      <c r="AF111" s="86" t="e">
        <f t="shared" si="161"/>
        <v>#VALUE!</v>
      </c>
      <c r="AG111" s="91" t="str">
        <f t="shared" si="129"/>
        <v xml:space="preserve"> </v>
      </c>
      <c r="AH111" s="92"/>
      <c r="AI111" s="93" t="str">
        <f t="shared" si="130"/>
        <v xml:space="preserve"> </v>
      </c>
      <c r="AJ111" s="93" t="str">
        <f t="shared" si="162"/>
        <v xml:space="preserve"> </v>
      </c>
      <c r="AK111" s="94" t="str">
        <f t="shared" si="132"/>
        <v xml:space="preserve"> </v>
      </c>
      <c r="AL111" s="95" t="str">
        <f t="shared" si="163"/>
        <v xml:space="preserve"> </v>
      </c>
      <c r="AM111" s="51">
        <v>90</v>
      </c>
      <c r="AN111" s="96" t="e">
        <f t="shared" si="177"/>
        <v>#VALUE!</v>
      </c>
      <c r="AO111" s="92"/>
      <c r="AP111" s="97" t="str">
        <f t="shared" si="135"/>
        <v xml:space="preserve"> </v>
      </c>
      <c r="AQ111" s="94" t="str">
        <f t="shared" si="136"/>
        <v xml:space="preserve"> </v>
      </c>
      <c r="AR111" s="98">
        <v>0</v>
      </c>
      <c r="AS111" s="105"/>
      <c r="AT111" s="100">
        <f t="shared" si="148"/>
        <v>0</v>
      </c>
      <c r="AU111" s="93" t="str">
        <f t="shared" si="137"/>
        <v xml:space="preserve"> </v>
      </c>
      <c r="AV111" s="94" t="str">
        <f t="shared" si="138"/>
        <v xml:space="preserve"> </v>
      </c>
      <c r="AW111" s="87" t="e">
        <f t="shared" si="164"/>
        <v>#VALUE!</v>
      </c>
      <c r="AX111" s="99"/>
      <c r="AY111" s="101" t="str">
        <f t="shared" si="140"/>
        <v xml:space="preserve"> </v>
      </c>
      <c r="AZ111" s="94" t="str">
        <f t="shared" si="141"/>
        <v xml:space="preserve"> </v>
      </c>
      <c r="BA111" s="102" t="str">
        <f t="shared" si="142"/>
        <v xml:space="preserve"> </v>
      </c>
      <c r="BB111" s="103" t="str">
        <f t="shared" si="143"/>
        <v xml:space="preserve"> </v>
      </c>
      <c r="BC111" s="104" t="str">
        <f t="shared" si="144"/>
        <v xml:space="preserve"> </v>
      </c>
      <c r="BD111" s="104" t="str">
        <f t="shared" si="116"/>
        <v xml:space="preserve"> </v>
      </c>
      <c r="BE111" s="104" t="str">
        <f t="shared" si="119"/>
        <v xml:space="preserve"> </v>
      </c>
      <c r="BF111" s="104" t="str">
        <f t="shared" si="178"/>
        <v xml:space="preserve"> </v>
      </c>
    </row>
    <row r="112" spans="1:58" x14ac:dyDescent="0.2">
      <c r="A112" s="50">
        <v>108</v>
      </c>
      <c r="B112" s="79"/>
      <c r="C112" s="79"/>
      <c r="D112" s="80" t="s">
        <v>160</v>
      </c>
      <c r="E112" s="81"/>
      <c r="F112" s="82">
        <f t="shared" si="149"/>
        <v>0</v>
      </c>
      <c r="G112" s="83"/>
      <c r="H112" s="83"/>
      <c r="I112" s="83"/>
      <c r="J112" s="83"/>
      <c r="K112" s="83"/>
      <c r="L112" s="83"/>
      <c r="M112" s="84">
        <f t="shared" si="150"/>
        <v>0</v>
      </c>
      <c r="N112" s="85">
        <f t="shared" si="151"/>
        <v>0</v>
      </c>
      <c r="O112" s="86">
        <f t="shared" si="152"/>
        <v>49.6</v>
      </c>
      <c r="P112" s="85">
        <f t="shared" si="153"/>
        <v>0</v>
      </c>
      <c r="Q112" s="86" t="e">
        <f t="shared" si="146"/>
        <v>#DIV/0!</v>
      </c>
      <c r="R112" s="86" t="e">
        <f t="shared" si="154"/>
        <v>#DIV/0!</v>
      </c>
      <c r="S112" s="86" t="e">
        <f t="shared" si="155"/>
        <v>#DIV/0!</v>
      </c>
      <c r="T112" s="86" t="e">
        <f t="shared" si="156"/>
        <v>#DIV/0!</v>
      </c>
      <c r="U112" s="84" t="str">
        <f t="shared" si="123"/>
        <v xml:space="preserve"> </v>
      </c>
      <c r="V112" s="85" t="str">
        <f t="shared" si="124"/>
        <v xml:space="preserve"> </v>
      </c>
      <c r="W112" s="83"/>
      <c r="X112" s="83"/>
      <c r="Y112" s="87">
        <f t="shared" si="157"/>
        <v>0</v>
      </c>
      <c r="Z112" s="87">
        <f t="shared" si="158"/>
        <v>0</v>
      </c>
      <c r="AA112" s="86" t="e">
        <f t="shared" si="159"/>
        <v>#VALUE!</v>
      </c>
      <c r="AB112" s="88">
        <v>2.5</v>
      </c>
      <c r="AC112" s="89" t="str">
        <f t="shared" si="127"/>
        <v xml:space="preserve"> </v>
      </c>
      <c r="AD112" s="90" t="str">
        <f t="shared" si="160"/>
        <v xml:space="preserve"> </v>
      </c>
      <c r="AE112" s="52">
        <v>30</v>
      </c>
      <c r="AF112" s="86" t="e">
        <f t="shared" si="161"/>
        <v>#VALUE!</v>
      </c>
      <c r="AG112" s="91" t="str">
        <f t="shared" si="129"/>
        <v xml:space="preserve"> </v>
      </c>
      <c r="AH112" s="92"/>
      <c r="AI112" s="93" t="str">
        <f t="shared" si="130"/>
        <v xml:space="preserve"> </v>
      </c>
      <c r="AJ112" s="93" t="str">
        <f t="shared" si="162"/>
        <v xml:space="preserve"> </v>
      </c>
      <c r="AK112" s="94" t="str">
        <f t="shared" si="132"/>
        <v xml:space="preserve"> </v>
      </c>
      <c r="AL112" s="95" t="str">
        <f t="shared" si="163"/>
        <v xml:space="preserve"> </v>
      </c>
      <c r="AM112" s="51">
        <v>90</v>
      </c>
      <c r="AN112" s="96" t="e">
        <f t="shared" si="177"/>
        <v>#VALUE!</v>
      </c>
      <c r="AO112" s="92"/>
      <c r="AP112" s="97" t="str">
        <f t="shared" si="135"/>
        <v xml:space="preserve"> </v>
      </c>
      <c r="AQ112" s="94" t="str">
        <f t="shared" si="136"/>
        <v xml:space="preserve"> </v>
      </c>
      <c r="AR112" s="98">
        <v>0</v>
      </c>
      <c r="AS112" s="105"/>
      <c r="AT112" s="100">
        <f t="shared" si="148"/>
        <v>0</v>
      </c>
      <c r="AU112" s="93" t="str">
        <f t="shared" si="137"/>
        <v xml:space="preserve"> </v>
      </c>
      <c r="AV112" s="94" t="str">
        <f t="shared" si="138"/>
        <v xml:space="preserve"> </v>
      </c>
      <c r="AW112" s="87" t="e">
        <f t="shared" si="164"/>
        <v>#VALUE!</v>
      </c>
      <c r="AX112" s="99"/>
      <c r="AY112" s="101" t="str">
        <f t="shared" si="140"/>
        <v xml:space="preserve"> </v>
      </c>
      <c r="AZ112" s="94" t="str">
        <f t="shared" si="141"/>
        <v xml:space="preserve"> </v>
      </c>
      <c r="BA112" s="102" t="str">
        <f t="shared" si="142"/>
        <v xml:space="preserve"> </v>
      </c>
      <c r="BB112" s="103" t="str">
        <f t="shared" si="143"/>
        <v xml:space="preserve"> </v>
      </c>
      <c r="BC112" s="104" t="str">
        <f t="shared" si="144"/>
        <v xml:space="preserve"> </v>
      </c>
      <c r="BD112" s="104" t="str">
        <f t="shared" si="116"/>
        <v xml:space="preserve"> </v>
      </c>
      <c r="BE112" s="104" t="str">
        <f t="shared" si="119"/>
        <v xml:space="preserve"> </v>
      </c>
      <c r="BF112" s="104" t="str">
        <f t="shared" si="178"/>
        <v xml:space="preserve"> </v>
      </c>
    </row>
    <row r="113" spans="1:58" x14ac:dyDescent="0.2">
      <c r="A113" s="50">
        <v>109</v>
      </c>
      <c r="B113" s="79"/>
      <c r="C113" s="79"/>
      <c r="D113" s="80" t="s">
        <v>160</v>
      </c>
      <c r="E113" s="81"/>
      <c r="F113" s="82">
        <f t="shared" si="149"/>
        <v>0</v>
      </c>
      <c r="G113" s="83"/>
      <c r="H113" s="83"/>
      <c r="I113" s="83"/>
      <c r="J113" s="83"/>
      <c r="K113" s="83"/>
      <c r="L113" s="83"/>
      <c r="M113" s="84">
        <f t="shared" ref="M113:M115" si="192">SUM(G113:L113)</f>
        <v>0</v>
      </c>
      <c r="N113" s="85">
        <f t="shared" si="151"/>
        <v>0</v>
      </c>
      <c r="O113" s="86">
        <f t="shared" si="152"/>
        <v>49.6</v>
      </c>
      <c r="P113" s="85">
        <f t="shared" ref="P113:P115" si="193">O113*E113</f>
        <v>0</v>
      </c>
      <c r="Q113" s="86" t="e">
        <f t="shared" si="146"/>
        <v>#DIV/0!</v>
      </c>
      <c r="R113" s="86" t="e">
        <f t="shared" ref="R113:R115" si="194">M113+Q113</f>
        <v>#DIV/0!</v>
      </c>
      <c r="S113" s="86" t="e">
        <f t="shared" si="155"/>
        <v>#DIV/0!</v>
      </c>
      <c r="T113" s="86" t="e">
        <f t="shared" si="156"/>
        <v>#DIV/0!</v>
      </c>
      <c r="U113" s="84" t="str">
        <f t="shared" si="123"/>
        <v xml:space="preserve"> </v>
      </c>
      <c r="V113" s="85" t="str">
        <f t="shared" si="124"/>
        <v xml:space="preserve"> </v>
      </c>
      <c r="W113" s="83"/>
      <c r="X113" s="83"/>
      <c r="Y113" s="87">
        <f t="shared" ref="Y113:Y115" si="195">SUM(W113:X113)</f>
        <v>0</v>
      </c>
      <c r="Z113" s="87">
        <f t="shared" si="158"/>
        <v>0</v>
      </c>
      <c r="AA113" s="86" t="e">
        <f t="shared" ref="AA113:AA115" si="196">U113-Z113</f>
        <v>#VALUE!</v>
      </c>
      <c r="AB113" s="88">
        <v>2.5</v>
      </c>
      <c r="AC113" s="89" t="str">
        <f t="shared" si="127"/>
        <v xml:space="preserve"> </v>
      </c>
      <c r="AD113" s="90" t="str">
        <f t="shared" si="160"/>
        <v xml:space="preserve"> </v>
      </c>
      <c r="AE113" s="52">
        <v>30</v>
      </c>
      <c r="AF113" s="86" t="e">
        <f t="shared" ref="AF113:AF115" si="197">(AD113*AE113)/60</f>
        <v>#VALUE!</v>
      </c>
      <c r="AG113" s="91" t="str">
        <f t="shared" si="129"/>
        <v xml:space="preserve"> </v>
      </c>
      <c r="AH113" s="92"/>
      <c r="AI113" s="93" t="str">
        <f t="shared" si="130"/>
        <v xml:space="preserve"> </v>
      </c>
      <c r="AJ113" s="93" t="str">
        <f t="shared" ref="AJ113:AJ115" si="198">AD113</f>
        <v xml:space="preserve"> </v>
      </c>
      <c r="AK113" s="94" t="str">
        <f t="shared" si="132"/>
        <v xml:space="preserve"> </v>
      </c>
      <c r="AL113" s="95" t="str">
        <f t="shared" ref="AL113:AL115" si="199">AC113</f>
        <v xml:space="preserve"> </v>
      </c>
      <c r="AM113" s="51">
        <v>90</v>
      </c>
      <c r="AN113" s="96" t="e">
        <f t="shared" ref="AN113:AN115" si="200">AL113*AM113/60</f>
        <v>#VALUE!</v>
      </c>
      <c r="AO113" s="92"/>
      <c r="AP113" s="97" t="str">
        <f t="shared" si="135"/>
        <v xml:space="preserve"> </v>
      </c>
      <c r="AQ113" s="94" t="str">
        <f t="shared" si="136"/>
        <v xml:space="preserve"> </v>
      </c>
      <c r="AR113" s="98">
        <v>0</v>
      </c>
      <c r="AS113" s="105"/>
      <c r="AT113" s="100">
        <f t="shared" ref="AT113:AT115" si="201">(AR113*AS113)/60</f>
        <v>0</v>
      </c>
      <c r="AU113" s="93" t="str">
        <f t="shared" si="137"/>
        <v xml:space="preserve"> </v>
      </c>
      <c r="AV113" s="94" t="str">
        <f t="shared" si="138"/>
        <v xml:space="preserve"> </v>
      </c>
      <c r="AW113" s="87" t="e">
        <f t="shared" ref="AW113:AW115" si="202">AB113*AC113 -(AG113+AN113+AT113)</f>
        <v>#VALUE!</v>
      </c>
      <c r="AX113" s="99"/>
      <c r="AY113" s="101" t="str">
        <f t="shared" si="140"/>
        <v xml:space="preserve"> </v>
      </c>
      <c r="AZ113" s="94" t="str">
        <f t="shared" si="141"/>
        <v xml:space="preserve"> </v>
      </c>
      <c r="BA113" s="102" t="str">
        <f t="shared" si="142"/>
        <v xml:space="preserve"> </v>
      </c>
      <c r="BB113" s="103" t="str">
        <f t="shared" si="143"/>
        <v xml:space="preserve"> </v>
      </c>
      <c r="BC113" s="104" t="str">
        <f t="shared" si="144"/>
        <v xml:space="preserve"> </v>
      </c>
      <c r="BD113" s="104" t="str">
        <f t="shared" si="116"/>
        <v xml:space="preserve"> </v>
      </c>
      <c r="BE113" s="104" t="str">
        <f t="shared" si="119"/>
        <v xml:space="preserve"> </v>
      </c>
      <c r="BF113" s="104" t="str">
        <f t="shared" ref="BF113:BF115" si="203">AC113</f>
        <v xml:space="preserve"> </v>
      </c>
    </row>
    <row r="114" spans="1:58" x14ac:dyDescent="0.2">
      <c r="A114" s="50">
        <v>110</v>
      </c>
      <c r="B114" s="79"/>
      <c r="C114" s="79"/>
      <c r="D114" s="80" t="s">
        <v>160</v>
      </c>
      <c r="E114" s="81"/>
      <c r="F114" s="82">
        <f t="shared" si="149"/>
        <v>0</v>
      </c>
      <c r="G114" s="83"/>
      <c r="H114" s="83"/>
      <c r="I114" s="83"/>
      <c r="J114" s="83"/>
      <c r="K114" s="83"/>
      <c r="L114" s="83"/>
      <c r="M114" s="84">
        <f t="shared" si="192"/>
        <v>0</v>
      </c>
      <c r="N114" s="85">
        <f t="shared" si="151"/>
        <v>0</v>
      </c>
      <c r="O114" s="86">
        <f t="shared" si="152"/>
        <v>49.6</v>
      </c>
      <c r="P114" s="85">
        <f t="shared" si="193"/>
        <v>0</v>
      </c>
      <c r="Q114" s="86" t="e">
        <f t="shared" si="146"/>
        <v>#DIV/0!</v>
      </c>
      <c r="R114" s="86" t="e">
        <f t="shared" si="194"/>
        <v>#DIV/0!</v>
      </c>
      <c r="S114" s="86" t="e">
        <f t="shared" si="155"/>
        <v>#DIV/0!</v>
      </c>
      <c r="T114" s="86" t="e">
        <f t="shared" si="156"/>
        <v>#DIV/0!</v>
      </c>
      <c r="U114" s="84" t="str">
        <f t="shared" si="123"/>
        <v xml:space="preserve"> </v>
      </c>
      <c r="V114" s="85" t="str">
        <f t="shared" si="124"/>
        <v xml:space="preserve"> </v>
      </c>
      <c r="W114" s="83"/>
      <c r="X114" s="83"/>
      <c r="Y114" s="87">
        <f t="shared" si="195"/>
        <v>0</v>
      </c>
      <c r="Z114" s="87">
        <f t="shared" si="158"/>
        <v>0</v>
      </c>
      <c r="AA114" s="86" t="e">
        <f t="shared" si="196"/>
        <v>#VALUE!</v>
      </c>
      <c r="AB114" s="88">
        <v>2.5</v>
      </c>
      <c r="AC114" s="89" t="str">
        <f t="shared" si="127"/>
        <v xml:space="preserve"> </v>
      </c>
      <c r="AD114" s="90" t="str">
        <f t="shared" si="160"/>
        <v xml:space="preserve"> </v>
      </c>
      <c r="AE114" s="52">
        <v>30</v>
      </c>
      <c r="AF114" s="86" t="e">
        <f t="shared" si="197"/>
        <v>#VALUE!</v>
      </c>
      <c r="AG114" s="91" t="str">
        <f t="shared" si="129"/>
        <v xml:space="preserve"> </v>
      </c>
      <c r="AH114" s="92"/>
      <c r="AI114" s="93" t="str">
        <f t="shared" si="130"/>
        <v xml:space="preserve"> </v>
      </c>
      <c r="AJ114" s="93" t="str">
        <f t="shared" si="198"/>
        <v xml:space="preserve"> </v>
      </c>
      <c r="AK114" s="94" t="str">
        <f t="shared" si="132"/>
        <v xml:space="preserve"> </v>
      </c>
      <c r="AL114" s="95" t="str">
        <f t="shared" si="199"/>
        <v xml:space="preserve"> </v>
      </c>
      <c r="AM114" s="51">
        <v>90</v>
      </c>
      <c r="AN114" s="96" t="e">
        <f t="shared" si="200"/>
        <v>#VALUE!</v>
      </c>
      <c r="AO114" s="92"/>
      <c r="AP114" s="97" t="str">
        <f t="shared" si="135"/>
        <v xml:space="preserve"> </v>
      </c>
      <c r="AQ114" s="94" t="str">
        <f t="shared" si="136"/>
        <v xml:space="preserve"> </v>
      </c>
      <c r="AR114" s="98">
        <v>0</v>
      </c>
      <c r="AS114" s="105"/>
      <c r="AT114" s="100">
        <f t="shared" si="201"/>
        <v>0</v>
      </c>
      <c r="AU114" s="93" t="str">
        <f t="shared" si="137"/>
        <v xml:space="preserve"> </v>
      </c>
      <c r="AV114" s="94" t="str">
        <f t="shared" si="138"/>
        <v xml:space="preserve"> </v>
      </c>
      <c r="AW114" s="87" t="e">
        <f t="shared" si="202"/>
        <v>#VALUE!</v>
      </c>
      <c r="AX114" s="99"/>
      <c r="AY114" s="101" t="str">
        <f t="shared" si="140"/>
        <v xml:space="preserve"> </v>
      </c>
      <c r="AZ114" s="94" t="str">
        <f t="shared" si="141"/>
        <v xml:space="preserve"> </v>
      </c>
      <c r="BA114" s="102" t="str">
        <f t="shared" si="142"/>
        <v xml:space="preserve"> </v>
      </c>
      <c r="BB114" s="103" t="str">
        <f t="shared" si="143"/>
        <v xml:space="preserve"> </v>
      </c>
      <c r="BC114" s="104" t="str">
        <f t="shared" si="144"/>
        <v xml:space="preserve"> </v>
      </c>
      <c r="BD114" s="104" t="str">
        <f t="shared" si="116"/>
        <v xml:space="preserve"> </v>
      </c>
      <c r="BE114" s="104" t="str">
        <f t="shared" si="119"/>
        <v xml:space="preserve"> </v>
      </c>
      <c r="BF114" s="104" t="str">
        <f t="shared" si="203"/>
        <v xml:space="preserve"> </v>
      </c>
    </row>
    <row r="115" spans="1:58" x14ac:dyDescent="0.2">
      <c r="A115" s="50">
        <v>111</v>
      </c>
      <c r="B115" s="79"/>
      <c r="C115" s="79"/>
      <c r="D115" s="80" t="s">
        <v>160</v>
      </c>
      <c r="E115" s="81"/>
      <c r="F115" s="82">
        <f t="shared" si="149"/>
        <v>0</v>
      </c>
      <c r="G115" s="83"/>
      <c r="H115" s="83"/>
      <c r="I115" s="83"/>
      <c r="J115" s="83"/>
      <c r="K115" s="83"/>
      <c r="L115" s="83"/>
      <c r="M115" s="84">
        <f t="shared" si="192"/>
        <v>0</v>
      </c>
      <c r="N115" s="85">
        <f t="shared" si="151"/>
        <v>0</v>
      </c>
      <c r="O115" s="86">
        <f t="shared" si="152"/>
        <v>49.6</v>
      </c>
      <c r="P115" s="85">
        <f t="shared" si="193"/>
        <v>0</v>
      </c>
      <c r="Q115" s="86" t="e">
        <f t="shared" si="146"/>
        <v>#DIV/0!</v>
      </c>
      <c r="R115" s="86" t="e">
        <f t="shared" si="194"/>
        <v>#DIV/0!</v>
      </c>
      <c r="S115" s="86" t="e">
        <f t="shared" si="155"/>
        <v>#DIV/0!</v>
      </c>
      <c r="T115" s="86" t="e">
        <f t="shared" si="156"/>
        <v>#DIV/0!</v>
      </c>
      <c r="U115" s="84" t="str">
        <f t="shared" si="123"/>
        <v xml:space="preserve"> </v>
      </c>
      <c r="V115" s="85" t="str">
        <f t="shared" si="124"/>
        <v xml:space="preserve"> </v>
      </c>
      <c r="W115" s="83"/>
      <c r="X115" s="83"/>
      <c r="Y115" s="87">
        <f t="shared" si="195"/>
        <v>0</v>
      </c>
      <c r="Z115" s="87">
        <f t="shared" si="158"/>
        <v>0</v>
      </c>
      <c r="AA115" s="86" t="e">
        <f t="shared" si="196"/>
        <v>#VALUE!</v>
      </c>
      <c r="AB115" s="88">
        <v>2.5</v>
      </c>
      <c r="AC115" s="89" t="str">
        <f t="shared" si="127"/>
        <v xml:space="preserve"> </v>
      </c>
      <c r="AD115" s="90" t="str">
        <f t="shared" si="160"/>
        <v xml:space="preserve"> </v>
      </c>
      <c r="AE115" s="52">
        <v>30</v>
      </c>
      <c r="AF115" s="86" t="e">
        <f t="shared" si="197"/>
        <v>#VALUE!</v>
      </c>
      <c r="AG115" s="91" t="str">
        <f t="shared" si="129"/>
        <v xml:space="preserve"> </v>
      </c>
      <c r="AH115" s="92"/>
      <c r="AI115" s="93" t="str">
        <f t="shared" si="130"/>
        <v xml:space="preserve"> </v>
      </c>
      <c r="AJ115" s="93" t="str">
        <f t="shared" si="198"/>
        <v xml:space="preserve"> </v>
      </c>
      <c r="AK115" s="94" t="str">
        <f t="shared" si="132"/>
        <v xml:space="preserve"> </v>
      </c>
      <c r="AL115" s="95" t="str">
        <f t="shared" si="199"/>
        <v xml:space="preserve"> </v>
      </c>
      <c r="AM115" s="51">
        <v>90</v>
      </c>
      <c r="AN115" s="96" t="e">
        <f t="shared" si="200"/>
        <v>#VALUE!</v>
      </c>
      <c r="AO115" s="92"/>
      <c r="AP115" s="97" t="str">
        <f t="shared" si="135"/>
        <v xml:space="preserve"> </v>
      </c>
      <c r="AQ115" s="94" t="str">
        <f t="shared" si="136"/>
        <v xml:space="preserve"> </v>
      </c>
      <c r="AR115" s="98">
        <v>0</v>
      </c>
      <c r="AS115" s="105"/>
      <c r="AT115" s="100">
        <f t="shared" si="201"/>
        <v>0</v>
      </c>
      <c r="AU115" s="93" t="str">
        <f t="shared" si="137"/>
        <v xml:space="preserve"> </v>
      </c>
      <c r="AV115" s="94" t="str">
        <f t="shared" si="138"/>
        <v xml:space="preserve"> </v>
      </c>
      <c r="AW115" s="87" t="e">
        <f t="shared" si="202"/>
        <v>#VALUE!</v>
      </c>
      <c r="AX115" s="99"/>
      <c r="AY115" s="101" t="str">
        <f t="shared" si="140"/>
        <v xml:space="preserve"> </v>
      </c>
      <c r="AZ115" s="94" t="str">
        <f t="shared" si="141"/>
        <v xml:space="preserve"> </v>
      </c>
      <c r="BA115" s="102" t="str">
        <f t="shared" si="142"/>
        <v xml:space="preserve"> </v>
      </c>
      <c r="BB115" s="103" t="str">
        <f t="shared" si="143"/>
        <v xml:space="preserve"> </v>
      </c>
      <c r="BC115" s="104" t="str">
        <f t="shared" si="144"/>
        <v xml:space="preserve"> </v>
      </c>
      <c r="BD115" s="104" t="str">
        <f t="shared" si="116"/>
        <v xml:space="preserve"> </v>
      </c>
      <c r="BE115" s="104" t="str">
        <f t="shared" si="119"/>
        <v xml:space="preserve"> </v>
      </c>
      <c r="BF115" s="104" t="str">
        <f t="shared" si="203"/>
        <v xml:space="preserve"> </v>
      </c>
    </row>
    <row r="116" spans="1:58" x14ac:dyDescent="0.2">
      <c r="A116" s="50">
        <v>112</v>
      </c>
      <c r="B116" s="79"/>
      <c r="C116" s="79"/>
      <c r="D116" s="80" t="s">
        <v>160</v>
      </c>
      <c r="E116" s="81"/>
      <c r="F116" s="82">
        <f t="shared" si="149"/>
        <v>0</v>
      </c>
      <c r="G116" s="83"/>
      <c r="H116" s="83"/>
      <c r="I116" s="83"/>
      <c r="J116" s="83"/>
      <c r="K116" s="83"/>
      <c r="L116" s="83"/>
      <c r="M116" s="84">
        <f t="shared" si="150"/>
        <v>0</v>
      </c>
      <c r="N116" s="85">
        <f t="shared" si="151"/>
        <v>0</v>
      </c>
      <c r="O116" s="86">
        <f t="shared" si="152"/>
        <v>49.6</v>
      </c>
      <c r="P116" s="85">
        <f t="shared" si="153"/>
        <v>0</v>
      </c>
      <c r="Q116" s="86" t="e">
        <f t="shared" si="146"/>
        <v>#DIV/0!</v>
      </c>
      <c r="R116" s="86" t="e">
        <f t="shared" si="154"/>
        <v>#DIV/0!</v>
      </c>
      <c r="S116" s="86" t="e">
        <f t="shared" si="155"/>
        <v>#DIV/0!</v>
      </c>
      <c r="T116" s="86" t="e">
        <f t="shared" si="156"/>
        <v>#DIV/0!</v>
      </c>
      <c r="U116" s="84" t="str">
        <f t="shared" si="123"/>
        <v xml:space="preserve"> </v>
      </c>
      <c r="V116" s="85" t="str">
        <f t="shared" si="124"/>
        <v xml:space="preserve"> </v>
      </c>
      <c r="W116" s="83"/>
      <c r="X116" s="83"/>
      <c r="Y116" s="87">
        <f t="shared" si="157"/>
        <v>0</v>
      </c>
      <c r="Z116" s="87">
        <f t="shared" si="158"/>
        <v>0</v>
      </c>
      <c r="AA116" s="86" t="e">
        <f t="shared" si="159"/>
        <v>#VALUE!</v>
      </c>
      <c r="AB116" s="88">
        <v>2.5</v>
      </c>
      <c r="AC116" s="89" t="str">
        <f t="shared" si="127"/>
        <v xml:space="preserve"> </v>
      </c>
      <c r="AD116" s="90" t="str">
        <f t="shared" si="160"/>
        <v xml:space="preserve"> </v>
      </c>
      <c r="AE116" s="52">
        <v>30</v>
      </c>
      <c r="AF116" s="86" t="e">
        <f t="shared" si="161"/>
        <v>#VALUE!</v>
      </c>
      <c r="AG116" s="91" t="str">
        <f t="shared" si="129"/>
        <v xml:space="preserve"> </v>
      </c>
      <c r="AH116" s="92"/>
      <c r="AI116" s="93" t="str">
        <f t="shared" si="130"/>
        <v xml:space="preserve"> </v>
      </c>
      <c r="AJ116" s="93" t="str">
        <f t="shared" si="162"/>
        <v xml:space="preserve"> </v>
      </c>
      <c r="AK116" s="94" t="str">
        <f t="shared" si="132"/>
        <v xml:space="preserve"> </v>
      </c>
      <c r="AL116" s="95" t="str">
        <f t="shared" si="163"/>
        <v xml:space="preserve"> </v>
      </c>
      <c r="AM116" s="51">
        <v>90</v>
      </c>
      <c r="AN116" s="96" t="e">
        <f t="shared" si="177"/>
        <v>#VALUE!</v>
      </c>
      <c r="AO116" s="92"/>
      <c r="AP116" s="97" t="str">
        <f t="shared" si="135"/>
        <v xml:space="preserve"> </v>
      </c>
      <c r="AQ116" s="94" t="str">
        <f t="shared" si="136"/>
        <v xml:space="preserve"> </v>
      </c>
      <c r="AR116" s="98">
        <v>0</v>
      </c>
      <c r="AS116" s="105"/>
      <c r="AT116" s="100">
        <f t="shared" si="148"/>
        <v>0</v>
      </c>
      <c r="AU116" s="93" t="str">
        <f t="shared" si="137"/>
        <v xml:space="preserve"> </v>
      </c>
      <c r="AV116" s="94" t="str">
        <f t="shared" si="138"/>
        <v xml:space="preserve"> </v>
      </c>
      <c r="AW116" s="87" t="e">
        <f t="shared" si="164"/>
        <v>#VALUE!</v>
      </c>
      <c r="AX116" s="99"/>
      <c r="AY116" s="101" t="str">
        <f t="shared" si="140"/>
        <v xml:space="preserve"> </v>
      </c>
      <c r="AZ116" s="94" t="str">
        <f t="shared" si="141"/>
        <v xml:space="preserve"> </v>
      </c>
      <c r="BA116" s="102" t="str">
        <f t="shared" si="142"/>
        <v xml:space="preserve"> </v>
      </c>
      <c r="BB116" s="103" t="str">
        <f t="shared" si="143"/>
        <v xml:space="preserve"> </v>
      </c>
      <c r="BC116" s="104" t="str">
        <f t="shared" si="144"/>
        <v xml:space="preserve"> </v>
      </c>
      <c r="BD116" s="104" t="str">
        <f t="shared" si="116"/>
        <v xml:space="preserve"> </v>
      </c>
      <c r="BE116" s="104" t="str">
        <f t="shared" si="119"/>
        <v xml:space="preserve"> </v>
      </c>
      <c r="BF116" s="104" t="str">
        <f t="shared" si="178"/>
        <v xml:space="preserve"> </v>
      </c>
    </row>
    <row r="117" spans="1:58" x14ac:dyDescent="0.2">
      <c r="A117" s="50">
        <v>113</v>
      </c>
      <c r="B117" s="79"/>
      <c r="C117" s="79"/>
      <c r="D117" s="80" t="s">
        <v>160</v>
      </c>
      <c r="E117" s="81"/>
      <c r="F117" s="82">
        <f t="shared" si="149"/>
        <v>0</v>
      </c>
      <c r="G117" s="83"/>
      <c r="H117" s="83"/>
      <c r="I117" s="83"/>
      <c r="J117" s="83"/>
      <c r="K117" s="83"/>
      <c r="L117" s="83"/>
      <c r="M117" s="84">
        <f t="shared" si="150"/>
        <v>0</v>
      </c>
      <c r="N117" s="85">
        <f t="shared" si="151"/>
        <v>0</v>
      </c>
      <c r="O117" s="86">
        <f t="shared" si="152"/>
        <v>49.6</v>
      </c>
      <c r="P117" s="85">
        <f t="shared" si="153"/>
        <v>0</v>
      </c>
      <c r="Q117" s="86" t="e">
        <f t="shared" si="146"/>
        <v>#DIV/0!</v>
      </c>
      <c r="R117" s="86" t="e">
        <f t="shared" si="154"/>
        <v>#DIV/0!</v>
      </c>
      <c r="S117" s="86" t="e">
        <f t="shared" si="155"/>
        <v>#DIV/0!</v>
      </c>
      <c r="T117" s="86" t="e">
        <f t="shared" si="156"/>
        <v>#DIV/0!</v>
      </c>
      <c r="U117" s="84" t="str">
        <f t="shared" si="123"/>
        <v xml:space="preserve"> </v>
      </c>
      <c r="V117" s="85" t="str">
        <f t="shared" si="124"/>
        <v xml:space="preserve"> </v>
      </c>
      <c r="W117" s="83"/>
      <c r="X117" s="83"/>
      <c r="Y117" s="87">
        <f t="shared" si="157"/>
        <v>0</v>
      </c>
      <c r="Z117" s="87">
        <f t="shared" si="158"/>
        <v>0</v>
      </c>
      <c r="AA117" s="86" t="e">
        <f t="shared" si="159"/>
        <v>#VALUE!</v>
      </c>
      <c r="AB117" s="88">
        <v>2.5</v>
      </c>
      <c r="AC117" s="89" t="str">
        <f t="shared" si="127"/>
        <v xml:space="preserve"> </v>
      </c>
      <c r="AD117" s="90" t="str">
        <f t="shared" si="160"/>
        <v xml:space="preserve"> </v>
      </c>
      <c r="AE117" s="52">
        <v>30</v>
      </c>
      <c r="AF117" s="86" t="e">
        <f t="shared" si="161"/>
        <v>#VALUE!</v>
      </c>
      <c r="AG117" s="91" t="str">
        <f t="shared" si="129"/>
        <v xml:space="preserve"> </v>
      </c>
      <c r="AH117" s="92"/>
      <c r="AI117" s="93" t="str">
        <f t="shared" si="130"/>
        <v xml:space="preserve"> </v>
      </c>
      <c r="AJ117" s="93" t="str">
        <f t="shared" si="162"/>
        <v xml:space="preserve"> </v>
      </c>
      <c r="AK117" s="94" t="str">
        <f t="shared" si="132"/>
        <v xml:space="preserve"> </v>
      </c>
      <c r="AL117" s="95" t="str">
        <f t="shared" si="163"/>
        <v xml:space="preserve"> </v>
      </c>
      <c r="AM117" s="51">
        <v>90</v>
      </c>
      <c r="AN117" s="96" t="e">
        <f t="shared" si="177"/>
        <v>#VALUE!</v>
      </c>
      <c r="AO117" s="92"/>
      <c r="AP117" s="97" t="str">
        <f t="shared" si="135"/>
        <v xml:space="preserve"> </v>
      </c>
      <c r="AQ117" s="94" t="str">
        <f t="shared" si="136"/>
        <v xml:space="preserve"> </v>
      </c>
      <c r="AR117" s="98">
        <v>0</v>
      </c>
      <c r="AS117" s="105"/>
      <c r="AT117" s="100">
        <f t="shared" si="148"/>
        <v>0</v>
      </c>
      <c r="AU117" s="93" t="str">
        <f t="shared" si="137"/>
        <v xml:space="preserve"> </v>
      </c>
      <c r="AV117" s="94" t="str">
        <f t="shared" si="138"/>
        <v xml:space="preserve"> </v>
      </c>
      <c r="AW117" s="87" t="e">
        <f t="shared" si="164"/>
        <v>#VALUE!</v>
      </c>
      <c r="AX117" s="99"/>
      <c r="AY117" s="101" t="str">
        <f t="shared" si="140"/>
        <v xml:space="preserve"> </v>
      </c>
      <c r="AZ117" s="94" t="str">
        <f t="shared" si="141"/>
        <v xml:space="preserve"> </v>
      </c>
      <c r="BA117" s="102" t="str">
        <f t="shared" si="142"/>
        <v xml:space="preserve"> </v>
      </c>
      <c r="BB117" s="103" t="str">
        <f t="shared" si="143"/>
        <v xml:space="preserve"> </v>
      </c>
      <c r="BC117" s="104" t="str">
        <f t="shared" si="144"/>
        <v xml:space="preserve"> </v>
      </c>
      <c r="BD117" s="104" t="str">
        <f t="shared" si="116"/>
        <v xml:space="preserve"> </v>
      </c>
      <c r="BE117" s="104" t="str">
        <f t="shared" si="119"/>
        <v xml:space="preserve"> </v>
      </c>
      <c r="BF117" s="104" t="str">
        <f t="shared" si="178"/>
        <v xml:space="preserve"> </v>
      </c>
    </row>
    <row r="118" spans="1:58" x14ac:dyDescent="0.2">
      <c r="A118" s="50">
        <v>114</v>
      </c>
      <c r="B118" s="79"/>
      <c r="C118" s="79"/>
      <c r="D118" s="80" t="s">
        <v>160</v>
      </c>
      <c r="E118" s="81"/>
      <c r="F118" s="82">
        <f t="shared" si="149"/>
        <v>0</v>
      </c>
      <c r="G118" s="83"/>
      <c r="H118" s="83"/>
      <c r="I118" s="83"/>
      <c r="J118" s="83"/>
      <c r="K118" s="83"/>
      <c r="L118" s="83"/>
      <c r="M118" s="84">
        <f t="shared" si="150"/>
        <v>0</v>
      </c>
      <c r="N118" s="85">
        <f t="shared" si="151"/>
        <v>0</v>
      </c>
      <c r="O118" s="86">
        <f t="shared" si="152"/>
        <v>49.6</v>
      </c>
      <c r="P118" s="85">
        <f t="shared" si="153"/>
        <v>0</v>
      </c>
      <c r="Q118" s="86" t="e">
        <f t="shared" si="146"/>
        <v>#DIV/0!</v>
      </c>
      <c r="R118" s="86" t="e">
        <f t="shared" si="154"/>
        <v>#DIV/0!</v>
      </c>
      <c r="S118" s="86" t="e">
        <f t="shared" si="155"/>
        <v>#DIV/0!</v>
      </c>
      <c r="T118" s="86" t="e">
        <f t="shared" si="156"/>
        <v>#DIV/0!</v>
      </c>
      <c r="U118" s="84" t="str">
        <f t="shared" si="123"/>
        <v xml:space="preserve"> </v>
      </c>
      <c r="V118" s="85" t="str">
        <f t="shared" si="124"/>
        <v xml:space="preserve"> </v>
      </c>
      <c r="W118" s="83"/>
      <c r="X118" s="83"/>
      <c r="Y118" s="87">
        <f t="shared" si="157"/>
        <v>0</v>
      </c>
      <c r="Z118" s="87">
        <f t="shared" si="158"/>
        <v>0</v>
      </c>
      <c r="AA118" s="86" t="e">
        <f t="shared" si="159"/>
        <v>#VALUE!</v>
      </c>
      <c r="AB118" s="88">
        <v>2.5</v>
      </c>
      <c r="AC118" s="89" t="str">
        <f t="shared" si="127"/>
        <v xml:space="preserve"> </v>
      </c>
      <c r="AD118" s="90" t="str">
        <f t="shared" si="160"/>
        <v xml:space="preserve"> </v>
      </c>
      <c r="AE118" s="52">
        <v>30</v>
      </c>
      <c r="AF118" s="86" t="e">
        <f t="shared" si="161"/>
        <v>#VALUE!</v>
      </c>
      <c r="AG118" s="91" t="str">
        <f t="shared" si="129"/>
        <v xml:space="preserve"> </v>
      </c>
      <c r="AH118" s="92"/>
      <c r="AI118" s="93" t="str">
        <f t="shared" si="130"/>
        <v xml:space="preserve"> </v>
      </c>
      <c r="AJ118" s="93" t="str">
        <f t="shared" si="162"/>
        <v xml:space="preserve"> </v>
      </c>
      <c r="AK118" s="94" t="str">
        <f t="shared" si="132"/>
        <v xml:space="preserve"> </v>
      </c>
      <c r="AL118" s="95" t="str">
        <f t="shared" si="163"/>
        <v xml:space="preserve"> </v>
      </c>
      <c r="AM118" s="51">
        <v>90</v>
      </c>
      <c r="AN118" s="96" t="e">
        <f t="shared" si="177"/>
        <v>#VALUE!</v>
      </c>
      <c r="AO118" s="92"/>
      <c r="AP118" s="97" t="str">
        <f t="shared" si="135"/>
        <v xml:space="preserve"> </v>
      </c>
      <c r="AQ118" s="94" t="str">
        <f t="shared" si="136"/>
        <v xml:space="preserve"> </v>
      </c>
      <c r="AR118" s="98">
        <v>0</v>
      </c>
      <c r="AS118" s="105"/>
      <c r="AT118" s="100">
        <f t="shared" si="148"/>
        <v>0</v>
      </c>
      <c r="AU118" s="93" t="str">
        <f t="shared" si="137"/>
        <v xml:space="preserve"> </v>
      </c>
      <c r="AV118" s="94" t="str">
        <f t="shared" si="138"/>
        <v xml:space="preserve"> </v>
      </c>
      <c r="AW118" s="87" t="e">
        <f t="shared" si="164"/>
        <v>#VALUE!</v>
      </c>
      <c r="AX118" s="99"/>
      <c r="AY118" s="101" t="str">
        <f t="shared" si="140"/>
        <v xml:space="preserve"> </v>
      </c>
      <c r="AZ118" s="94" t="str">
        <f t="shared" si="141"/>
        <v xml:space="preserve"> </v>
      </c>
      <c r="BA118" s="102" t="str">
        <f t="shared" si="142"/>
        <v xml:space="preserve"> </v>
      </c>
      <c r="BB118" s="103" t="str">
        <f t="shared" si="143"/>
        <v xml:space="preserve"> </v>
      </c>
      <c r="BC118" s="104" t="str">
        <f t="shared" si="144"/>
        <v xml:space="preserve"> </v>
      </c>
      <c r="BD118" s="104" t="str">
        <f t="shared" si="116"/>
        <v xml:space="preserve"> </v>
      </c>
      <c r="BE118" s="104" t="str">
        <f t="shared" si="119"/>
        <v xml:space="preserve"> </v>
      </c>
      <c r="BF118" s="104" t="str">
        <f t="shared" si="178"/>
        <v xml:space="preserve"> </v>
      </c>
    </row>
    <row r="119" spans="1:58" x14ac:dyDescent="0.2">
      <c r="A119" s="50">
        <v>115</v>
      </c>
      <c r="B119" s="79"/>
      <c r="C119" s="79"/>
      <c r="D119" s="80" t="s">
        <v>160</v>
      </c>
      <c r="E119" s="81"/>
      <c r="F119" s="82">
        <f t="shared" si="149"/>
        <v>0</v>
      </c>
      <c r="G119" s="83"/>
      <c r="H119" s="83"/>
      <c r="I119" s="83"/>
      <c r="J119" s="83"/>
      <c r="K119" s="83"/>
      <c r="L119" s="83"/>
      <c r="M119" s="84">
        <f t="shared" si="150"/>
        <v>0</v>
      </c>
      <c r="N119" s="85">
        <f t="shared" si="151"/>
        <v>0</v>
      </c>
      <c r="O119" s="86">
        <f t="shared" si="152"/>
        <v>49.6</v>
      </c>
      <c r="P119" s="85">
        <f t="shared" si="153"/>
        <v>0</v>
      </c>
      <c r="Q119" s="86" t="e">
        <f t="shared" si="146"/>
        <v>#DIV/0!</v>
      </c>
      <c r="R119" s="86" t="e">
        <f t="shared" si="154"/>
        <v>#DIV/0!</v>
      </c>
      <c r="S119" s="86" t="e">
        <f t="shared" si="155"/>
        <v>#DIV/0!</v>
      </c>
      <c r="T119" s="86" t="e">
        <f t="shared" si="156"/>
        <v>#DIV/0!</v>
      </c>
      <c r="U119" s="84" t="str">
        <f t="shared" si="123"/>
        <v xml:space="preserve"> </v>
      </c>
      <c r="V119" s="85" t="str">
        <f t="shared" si="124"/>
        <v xml:space="preserve"> </v>
      </c>
      <c r="W119" s="83"/>
      <c r="X119" s="83"/>
      <c r="Y119" s="87">
        <f t="shared" si="157"/>
        <v>0</v>
      </c>
      <c r="Z119" s="87">
        <f t="shared" si="158"/>
        <v>0</v>
      </c>
      <c r="AA119" s="86" t="e">
        <f t="shared" si="159"/>
        <v>#VALUE!</v>
      </c>
      <c r="AB119" s="88">
        <v>2.5</v>
      </c>
      <c r="AC119" s="89" t="str">
        <f t="shared" si="127"/>
        <v xml:space="preserve"> </v>
      </c>
      <c r="AD119" s="90" t="str">
        <f t="shared" si="160"/>
        <v xml:space="preserve"> </v>
      </c>
      <c r="AE119" s="52">
        <v>30</v>
      </c>
      <c r="AF119" s="86" t="e">
        <f t="shared" si="161"/>
        <v>#VALUE!</v>
      </c>
      <c r="AG119" s="91" t="str">
        <f t="shared" si="129"/>
        <v xml:space="preserve"> </v>
      </c>
      <c r="AH119" s="92"/>
      <c r="AI119" s="93" t="str">
        <f t="shared" si="130"/>
        <v xml:space="preserve"> </v>
      </c>
      <c r="AJ119" s="93" t="str">
        <f t="shared" si="162"/>
        <v xml:space="preserve"> </v>
      </c>
      <c r="AK119" s="94" t="str">
        <f t="shared" si="132"/>
        <v xml:space="preserve"> </v>
      </c>
      <c r="AL119" s="95" t="str">
        <f t="shared" si="163"/>
        <v xml:space="preserve"> </v>
      </c>
      <c r="AM119" s="51">
        <v>90</v>
      </c>
      <c r="AN119" s="96" t="e">
        <f t="shared" si="177"/>
        <v>#VALUE!</v>
      </c>
      <c r="AO119" s="92"/>
      <c r="AP119" s="97" t="str">
        <f t="shared" si="135"/>
        <v xml:space="preserve"> </v>
      </c>
      <c r="AQ119" s="94" t="str">
        <f t="shared" si="136"/>
        <v xml:space="preserve"> </v>
      </c>
      <c r="AR119" s="98">
        <v>0</v>
      </c>
      <c r="AS119" s="105"/>
      <c r="AT119" s="100">
        <f t="shared" si="148"/>
        <v>0</v>
      </c>
      <c r="AU119" s="93" t="str">
        <f t="shared" si="137"/>
        <v xml:space="preserve"> </v>
      </c>
      <c r="AV119" s="94" t="str">
        <f t="shared" si="138"/>
        <v xml:space="preserve"> </v>
      </c>
      <c r="AW119" s="87" t="e">
        <f t="shared" si="164"/>
        <v>#VALUE!</v>
      </c>
      <c r="AX119" s="99"/>
      <c r="AY119" s="101" t="str">
        <f t="shared" si="140"/>
        <v xml:space="preserve"> </v>
      </c>
      <c r="AZ119" s="94" t="str">
        <f t="shared" si="141"/>
        <v xml:space="preserve"> </v>
      </c>
      <c r="BA119" s="102" t="str">
        <f t="shared" si="142"/>
        <v xml:space="preserve"> </v>
      </c>
      <c r="BB119" s="103" t="str">
        <f t="shared" si="143"/>
        <v xml:space="preserve"> </v>
      </c>
      <c r="BC119" s="104" t="str">
        <f t="shared" si="144"/>
        <v xml:space="preserve"> </v>
      </c>
      <c r="BD119" s="104" t="str">
        <f t="shared" ref="BD119:BD182" si="204">IFERROR(AJ119," ")</f>
        <v xml:space="preserve"> </v>
      </c>
      <c r="BE119" s="104" t="str">
        <f t="shared" si="119"/>
        <v xml:space="preserve"> </v>
      </c>
      <c r="BF119" s="104" t="str">
        <f t="shared" si="178"/>
        <v xml:space="preserve"> </v>
      </c>
    </row>
    <row r="120" spans="1:58" x14ac:dyDescent="0.2">
      <c r="A120" s="50">
        <v>116</v>
      </c>
      <c r="B120" s="79"/>
      <c r="C120" s="79"/>
      <c r="D120" s="80" t="s">
        <v>160</v>
      </c>
      <c r="E120" s="81"/>
      <c r="F120" s="82">
        <f t="shared" si="149"/>
        <v>0</v>
      </c>
      <c r="G120" s="83"/>
      <c r="H120" s="83"/>
      <c r="I120" s="83"/>
      <c r="J120" s="83"/>
      <c r="K120" s="83"/>
      <c r="L120" s="83"/>
      <c r="M120" s="84">
        <f t="shared" si="150"/>
        <v>0</v>
      </c>
      <c r="N120" s="85">
        <f t="shared" si="151"/>
        <v>0</v>
      </c>
      <c r="O120" s="86">
        <f t="shared" si="152"/>
        <v>49.6</v>
      </c>
      <c r="P120" s="85">
        <f t="shared" si="153"/>
        <v>0</v>
      </c>
      <c r="Q120" s="86" t="e">
        <f t="shared" si="146"/>
        <v>#DIV/0!</v>
      </c>
      <c r="R120" s="86" t="e">
        <f t="shared" si="154"/>
        <v>#DIV/0!</v>
      </c>
      <c r="S120" s="86" t="e">
        <f t="shared" si="155"/>
        <v>#DIV/0!</v>
      </c>
      <c r="T120" s="86" t="e">
        <f t="shared" si="156"/>
        <v>#DIV/0!</v>
      </c>
      <c r="U120" s="84" t="str">
        <f t="shared" si="123"/>
        <v xml:space="preserve"> </v>
      </c>
      <c r="V120" s="85" t="str">
        <f t="shared" si="124"/>
        <v xml:space="preserve"> </v>
      </c>
      <c r="W120" s="83"/>
      <c r="X120" s="83"/>
      <c r="Y120" s="87">
        <f t="shared" si="157"/>
        <v>0</v>
      </c>
      <c r="Z120" s="87">
        <f t="shared" si="158"/>
        <v>0</v>
      </c>
      <c r="AA120" s="86" t="e">
        <f t="shared" si="159"/>
        <v>#VALUE!</v>
      </c>
      <c r="AB120" s="88">
        <v>2.5</v>
      </c>
      <c r="AC120" s="89" t="str">
        <f t="shared" si="127"/>
        <v xml:space="preserve"> </v>
      </c>
      <c r="AD120" s="90" t="str">
        <f t="shared" si="160"/>
        <v xml:space="preserve"> </v>
      </c>
      <c r="AE120" s="52">
        <v>30</v>
      </c>
      <c r="AF120" s="86" t="e">
        <f t="shared" si="161"/>
        <v>#VALUE!</v>
      </c>
      <c r="AG120" s="91" t="str">
        <f t="shared" si="129"/>
        <v xml:space="preserve"> </v>
      </c>
      <c r="AH120" s="92"/>
      <c r="AI120" s="93" t="str">
        <f t="shared" si="130"/>
        <v xml:space="preserve"> </v>
      </c>
      <c r="AJ120" s="93" t="str">
        <f t="shared" si="162"/>
        <v xml:space="preserve"> </v>
      </c>
      <c r="AK120" s="94" t="str">
        <f t="shared" si="132"/>
        <v xml:space="preserve"> </v>
      </c>
      <c r="AL120" s="95" t="str">
        <f t="shared" si="163"/>
        <v xml:space="preserve"> </v>
      </c>
      <c r="AM120" s="51">
        <v>90</v>
      </c>
      <c r="AN120" s="96" t="e">
        <f t="shared" si="177"/>
        <v>#VALUE!</v>
      </c>
      <c r="AO120" s="92"/>
      <c r="AP120" s="97" t="str">
        <f t="shared" si="135"/>
        <v xml:space="preserve"> </v>
      </c>
      <c r="AQ120" s="94" t="str">
        <f t="shared" si="136"/>
        <v xml:space="preserve"> </v>
      </c>
      <c r="AR120" s="98">
        <v>0</v>
      </c>
      <c r="AS120" s="105"/>
      <c r="AT120" s="100">
        <f t="shared" si="148"/>
        <v>0</v>
      </c>
      <c r="AU120" s="93" t="str">
        <f t="shared" si="137"/>
        <v xml:space="preserve"> </v>
      </c>
      <c r="AV120" s="94" t="str">
        <f t="shared" si="138"/>
        <v xml:space="preserve"> </v>
      </c>
      <c r="AW120" s="87" t="e">
        <f t="shared" si="164"/>
        <v>#VALUE!</v>
      </c>
      <c r="AX120" s="99"/>
      <c r="AY120" s="101" t="str">
        <f t="shared" si="140"/>
        <v xml:space="preserve"> </v>
      </c>
      <c r="AZ120" s="94" t="str">
        <f t="shared" si="141"/>
        <v xml:space="preserve"> </v>
      </c>
      <c r="BA120" s="102" t="str">
        <f t="shared" si="142"/>
        <v xml:space="preserve"> </v>
      </c>
      <c r="BB120" s="103" t="str">
        <f t="shared" si="143"/>
        <v xml:space="preserve"> </v>
      </c>
      <c r="BC120" s="104" t="str">
        <f t="shared" si="144"/>
        <v xml:space="preserve"> </v>
      </c>
      <c r="BD120" s="104" t="str">
        <f t="shared" si="204"/>
        <v xml:space="preserve"> </v>
      </c>
      <c r="BE120" s="104" t="str">
        <f t="shared" si="119"/>
        <v xml:space="preserve"> </v>
      </c>
      <c r="BF120" s="104" t="str">
        <f t="shared" si="178"/>
        <v xml:space="preserve"> </v>
      </c>
    </row>
    <row r="121" spans="1:58" x14ac:dyDescent="0.2">
      <c r="A121" s="50">
        <v>117</v>
      </c>
      <c r="B121" s="79"/>
      <c r="C121" s="79"/>
      <c r="D121" s="80" t="s">
        <v>160</v>
      </c>
      <c r="E121" s="81"/>
      <c r="F121" s="82">
        <f t="shared" si="149"/>
        <v>0</v>
      </c>
      <c r="G121" s="83"/>
      <c r="H121" s="83"/>
      <c r="I121" s="83"/>
      <c r="J121" s="83"/>
      <c r="K121" s="83"/>
      <c r="L121" s="83"/>
      <c r="M121" s="84">
        <f t="shared" si="150"/>
        <v>0</v>
      </c>
      <c r="N121" s="85">
        <f t="shared" si="151"/>
        <v>0</v>
      </c>
      <c r="O121" s="86">
        <f t="shared" si="152"/>
        <v>49.6</v>
      </c>
      <c r="P121" s="85">
        <f t="shared" si="153"/>
        <v>0</v>
      </c>
      <c r="Q121" s="86" t="e">
        <f t="shared" si="146"/>
        <v>#DIV/0!</v>
      </c>
      <c r="R121" s="86" t="e">
        <f t="shared" si="154"/>
        <v>#DIV/0!</v>
      </c>
      <c r="S121" s="86" t="e">
        <f t="shared" si="155"/>
        <v>#DIV/0!</v>
      </c>
      <c r="T121" s="86" t="e">
        <f t="shared" si="156"/>
        <v>#DIV/0!</v>
      </c>
      <c r="U121" s="84" t="str">
        <f t="shared" si="123"/>
        <v xml:space="preserve"> </v>
      </c>
      <c r="V121" s="85" t="str">
        <f t="shared" si="124"/>
        <v xml:space="preserve"> </v>
      </c>
      <c r="W121" s="83"/>
      <c r="X121" s="83"/>
      <c r="Y121" s="87">
        <f t="shared" si="157"/>
        <v>0</v>
      </c>
      <c r="Z121" s="87">
        <f t="shared" si="158"/>
        <v>0</v>
      </c>
      <c r="AA121" s="86" t="e">
        <f t="shared" si="159"/>
        <v>#VALUE!</v>
      </c>
      <c r="AB121" s="88">
        <v>2.5</v>
      </c>
      <c r="AC121" s="89" t="str">
        <f t="shared" si="127"/>
        <v xml:space="preserve"> </v>
      </c>
      <c r="AD121" s="90" t="str">
        <f t="shared" si="160"/>
        <v xml:space="preserve"> </v>
      </c>
      <c r="AE121" s="52">
        <v>30</v>
      </c>
      <c r="AF121" s="86" t="e">
        <f t="shared" si="161"/>
        <v>#VALUE!</v>
      </c>
      <c r="AG121" s="91" t="str">
        <f t="shared" si="129"/>
        <v xml:space="preserve"> </v>
      </c>
      <c r="AH121" s="92"/>
      <c r="AI121" s="93" t="str">
        <f t="shared" si="130"/>
        <v xml:space="preserve"> </v>
      </c>
      <c r="AJ121" s="93" t="str">
        <f t="shared" si="162"/>
        <v xml:space="preserve"> </v>
      </c>
      <c r="AK121" s="94" t="str">
        <f t="shared" si="132"/>
        <v xml:space="preserve"> </v>
      </c>
      <c r="AL121" s="95" t="str">
        <f t="shared" si="163"/>
        <v xml:space="preserve"> </v>
      </c>
      <c r="AM121" s="51">
        <v>90</v>
      </c>
      <c r="AN121" s="96" t="e">
        <f t="shared" si="177"/>
        <v>#VALUE!</v>
      </c>
      <c r="AO121" s="92"/>
      <c r="AP121" s="97" t="str">
        <f t="shared" si="135"/>
        <v xml:space="preserve"> </v>
      </c>
      <c r="AQ121" s="94" t="str">
        <f t="shared" si="136"/>
        <v xml:space="preserve"> </v>
      </c>
      <c r="AR121" s="98">
        <v>0</v>
      </c>
      <c r="AS121" s="105"/>
      <c r="AT121" s="100">
        <f t="shared" ref="AT121:AT161" si="205">(AR121*AS121)/60</f>
        <v>0</v>
      </c>
      <c r="AU121" s="93" t="str">
        <f t="shared" si="137"/>
        <v xml:space="preserve"> </v>
      </c>
      <c r="AV121" s="94" t="str">
        <f t="shared" si="138"/>
        <v xml:space="preserve"> </v>
      </c>
      <c r="AW121" s="87" t="e">
        <f t="shared" si="164"/>
        <v>#VALUE!</v>
      </c>
      <c r="AX121" s="99"/>
      <c r="AY121" s="101" t="str">
        <f t="shared" si="140"/>
        <v xml:space="preserve"> </v>
      </c>
      <c r="AZ121" s="94" t="str">
        <f t="shared" si="141"/>
        <v xml:space="preserve"> </v>
      </c>
      <c r="BA121" s="102" t="str">
        <f t="shared" si="142"/>
        <v xml:space="preserve"> </v>
      </c>
      <c r="BB121" s="103" t="str">
        <f t="shared" si="143"/>
        <v xml:space="preserve"> </v>
      </c>
      <c r="BC121" s="104" t="str">
        <f t="shared" si="144"/>
        <v xml:space="preserve"> </v>
      </c>
      <c r="BD121" s="104" t="str">
        <f t="shared" si="204"/>
        <v xml:space="preserve"> </v>
      </c>
      <c r="BE121" s="104" t="str">
        <f t="shared" si="119"/>
        <v xml:space="preserve"> </v>
      </c>
      <c r="BF121" s="104" t="str">
        <f t="shared" si="178"/>
        <v xml:space="preserve"> </v>
      </c>
    </row>
    <row r="122" spans="1:58" x14ac:dyDescent="0.2">
      <c r="A122" s="50">
        <v>118</v>
      </c>
      <c r="B122" s="79"/>
      <c r="C122" s="79"/>
      <c r="D122" s="80" t="s">
        <v>160</v>
      </c>
      <c r="E122" s="81"/>
      <c r="F122" s="82">
        <f t="shared" si="149"/>
        <v>0</v>
      </c>
      <c r="G122" s="83"/>
      <c r="H122" s="83"/>
      <c r="I122" s="83"/>
      <c r="J122" s="83"/>
      <c r="K122" s="83"/>
      <c r="L122" s="83"/>
      <c r="M122" s="84">
        <f t="shared" si="150"/>
        <v>0</v>
      </c>
      <c r="N122" s="85">
        <f t="shared" si="151"/>
        <v>0</v>
      </c>
      <c r="O122" s="86">
        <f t="shared" si="152"/>
        <v>49.6</v>
      </c>
      <c r="P122" s="85">
        <f t="shared" si="153"/>
        <v>0</v>
      </c>
      <c r="Q122" s="86" t="e">
        <f t="shared" si="146"/>
        <v>#DIV/0!</v>
      </c>
      <c r="R122" s="86" t="e">
        <f t="shared" si="154"/>
        <v>#DIV/0!</v>
      </c>
      <c r="S122" s="86" t="e">
        <f t="shared" si="155"/>
        <v>#DIV/0!</v>
      </c>
      <c r="T122" s="86" t="e">
        <f t="shared" si="156"/>
        <v>#DIV/0!</v>
      </c>
      <c r="U122" s="84" t="str">
        <f t="shared" si="123"/>
        <v xml:space="preserve"> </v>
      </c>
      <c r="V122" s="85" t="str">
        <f t="shared" si="124"/>
        <v xml:space="preserve"> </v>
      </c>
      <c r="W122" s="83"/>
      <c r="X122" s="83"/>
      <c r="Y122" s="87">
        <f t="shared" si="157"/>
        <v>0</v>
      </c>
      <c r="Z122" s="87">
        <f t="shared" si="158"/>
        <v>0</v>
      </c>
      <c r="AA122" s="86" t="e">
        <f t="shared" si="159"/>
        <v>#VALUE!</v>
      </c>
      <c r="AB122" s="88">
        <v>2.5</v>
      </c>
      <c r="AC122" s="89" t="str">
        <f t="shared" si="127"/>
        <v xml:space="preserve"> </v>
      </c>
      <c r="AD122" s="90" t="str">
        <f t="shared" si="160"/>
        <v xml:space="preserve"> </v>
      </c>
      <c r="AE122" s="52">
        <v>30</v>
      </c>
      <c r="AF122" s="86" t="e">
        <f t="shared" si="161"/>
        <v>#VALUE!</v>
      </c>
      <c r="AG122" s="91" t="str">
        <f t="shared" si="129"/>
        <v xml:space="preserve"> </v>
      </c>
      <c r="AH122" s="92"/>
      <c r="AI122" s="93" t="str">
        <f t="shared" si="130"/>
        <v xml:space="preserve"> </v>
      </c>
      <c r="AJ122" s="93" t="str">
        <f t="shared" si="162"/>
        <v xml:space="preserve"> </v>
      </c>
      <c r="AK122" s="94" t="str">
        <f t="shared" si="132"/>
        <v xml:space="preserve"> </v>
      </c>
      <c r="AL122" s="95" t="str">
        <f t="shared" si="163"/>
        <v xml:space="preserve"> </v>
      </c>
      <c r="AM122" s="51">
        <v>90</v>
      </c>
      <c r="AN122" s="96" t="e">
        <f t="shared" si="177"/>
        <v>#VALUE!</v>
      </c>
      <c r="AO122" s="92"/>
      <c r="AP122" s="97" t="str">
        <f t="shared" si="135"/>
        <v xml:space="preserve"> </v>
      </c>
      <c r="AQ122" s="94" t="str">
        <f t="shared" si="136"/>
        <v xml:space="preserve"> </v>
      </c>
      <c r="AR122" s="98">
        <v>0</v>
      </c>
      <c r="AS122" s="105"/>
      <c r="AT122" s="100">
        <f t="shared" si="205"/>
        <v>0</v>
      </c>
      <c r="AU122" s="93" t="str">
        <f t="shared" si="137"/>
        <v xml:space="preserve"> </v>
      </c>
      <c r="AV122" s="94" t="str">
        <f t="shared" si="138"/>
        <v xml:space="preserve"> </v>
      </c>
      <c r="AW122" s="87" t="e">
        <f t="shared" si="164"/>
        <v>#VALUE!</v>
      </c>
      <c r="AX122" s="99"/>
      <c r="AY122" s="101" t="str">
        <f t="shared" si="140"/>
        <v xml:space="preserve"> </v>
      </c>
      <c r="AZ122" s="94" t="str">
        <f t="shared" si="141"/>
        <v xml:space="preserve"> </v>
      </c>
      <c r="BA122" s="102" t="str">
        <f t="shared" si="142"/>
        <v xml:space="preserve"> </v>
      </c>
      <c r="BB122" s="103" t="str">
        <f t="shared" si="143"/>
        <v xml:space="preserve"> </v>
      </c>
      <c r="BC122" s="104" t="str">
        <f t="shared" si="144"/>
        <v xml:space="preserve"> </v>
      </c>
      <c r="BD122" s="104" t="str">
        <f t="shared" si="204"/>
        <v xml:space="preserve"> </v>
      </c>
      <c r="BE122" s="104" t="str">
        <f t="shared" si="119"/>
        <v xml:space="preserve"> </v>
      </c>
      <c r="BF122" s="104" t="str">
        <f t="shared" si="178"/>
        <v xml:space="preserve"> </v>
      </c>
    </row>
    <row r="123" spans="1:58" x14ac:dyDescent="0.2">
      <c r="A123" s="50">
        <v>119</v>
      </c>
      <c r="B123" s="79"/>
      <c r="C123" s="79"/>
      <c r="D123" s="80" t="s">
        <v>160</v>
      </c>
      <c r="E123" s="81"/>
      <c r="F123" s="82">
        <f t="shared" si="149"/>
        <v>0</v>
      </c>
      <c r="G123" s="83"/>
      <c r="H123" s="83"/>
      <c r="I123" s="83"/>
      <c r="J123" s="83"/>
      <c r="K123" s="83"/>
      <c r="L123" s="83"/>
      <c r="M123" s="84">
        <f t="shared" si="150"/>
        <v>0</v>
      </c>
      <c r="N123" s="85">
        <f t="shared" si="151"/>
        <v>0</v>
      </c>
      <c r="O123" s="86">
        <f t="shared" si="152"/>
        <v>49.6</v>
      </c>
      <c r="P123" s="85">
        <f t="shared" si="153"/>
        <v>0</v>
      </c>
      <c r="Q123" s="86" t="e">
        <f t="shared" si="146"/>
        <v>#DIV/0!</v>
      </c>
      <c r="R123" s="86" t="e">
        <f t="shared" si="154"/>
        <v>#DIV/0!</v>
      </c>
      <c r="S123" s="86" t="e">
        <f t="shared" si="155"/>
        <v>#DIV/0!</v>
      </c>
      <c r="T123" s="86" t="e">
        <f t="shared" si="156"/>
        <v>#DIV/0!</v>
      </c>
      <c r="U123" s="84" t="str">
        <f t="shared" si="123"/>
        <v xml:space="preserve"> </v>
      </c>
      <c r="V123" s="85" t="str">
        <f t="shared" si="124"/>
        <v xml:space="preserve"> </v>
      </c>
      <c r="W123" s="83"/>
      <c r="X123" s="83"/>
      <c r="Y123" s="87">
        <f t="shared" si="157"/>
        <v>0</v>
      </c>
      <c r="Z123" s="87">
        <f t="shared" si="158"/>
        <v>0</v>
      </c>
      <c r="AA123" s="86" t="e">
        <f t="shared" si="159"/>
        <v>#VALUE!</v>
      </c>
      <c r="AB123" s="88">
        <v>2.5</v>
      </c>
      <c r="AC123" s="89" t="str">
        <f t="shared" si="127"/>
        <v xml:space="preserve"> </v>
      </c>
      <c r="AD123" s="90" t="str">
        <f t="shared" si="160"/>
        <v xml:space="preserve"> </v>
      </c>
      <c r="AE123" s="52">
        <v>30</v>
      </c>
      <c r="AF123" s="86" t="e">
        <f t="shared" si="161"/>
        <v>#VALUE!</v>
      </c>
      <c r="AG123" s="91" t="str">
        <f t="shared" si="129"/>
        <v xml:space="preserve"> </v>
      </c>
      <c r="AH123" s="92"/>
      <c r="AI123" s="93" t="str">
        <f t="shared" si="130"/>
        <v xml:space="preserve"> </v>
      </c>
      <c r="AJ123" s="93" t="str">
        <f t="shared" si="162"/>
        <v xml:space="preserve"> </v>
      </c>
      <c r="AK123" s="94" t="str">
        <f t="shared" si="132"/>
        <v xml:space="preserve"> </v>
      </c>
      <c r="AL123" s="95" t="str">
        <f t="shared" si="163"/>
        <v xml:space="preserve"> </v>
      </c>
      <c r="AM123" s="51">
        <v>90</v>
      </c>
      <c r="AN123" s="96" t="e">
        <f t="shared" si="177"/>
        <v>#VALUE!</v>
      </c>
      <c r="AO123" s="92"/>
      <c r="AP123" s="97" t="str">
        <f t="shared" si="135"/>
        <v xml:space="preserve"> </v>
      </c>
      <c r="AQ123" s="94" t="str">
        <f t="shared" si="136"/>
        <v xml:space="preserve"> </v>
      </c>
      <c r="AR123" s="98">
        <v>0</v>
      </c>
      <c r="AS123" s="105"/>
      <c r="AT123" s="100">
        <f t="shared" si="205"/>
        <v>0</v>
      </c>
      <c r="AU123" s="93" t="str">
        <f t="shared" si="137"/>
        <v xml:space="preserve"> </v>
      </c>
      <c r="AV123" s="94" t="str">
        <f t="shared" si="138"/>
        <v xml:space="preserve"> </v>
      </c>
      <c r="AW123" s="87" t="e">
        <f t="shared" si="164"/>
        <v>#VALUE!</v>
      </c>
      <c r="AX123" s="99"/>
      <c r="AY123" s="101" t="str">
        <f t="shared" si="140"/>
        <v xml:space="preserve"> </v>
      </c>
      <c r="AZ123" s="94" t="str">
        <f t="shared" si="141"/>
        <v xml:space="preserve"> </v>
      </c>
      <c r="BA123" s="102" t="str">
        <f t="shared" si="142"/>
        <v xml:space="preserve"> </v>
      </c>
      <c r="BB123" s="103" t="str">
        <f t="shared" si="143"/>
        <v xml:space="preserve"> </v>
      </c>
      <c r="BC123" s="104" t="str">
        <f t="shared" si="144"/>
        <v xml:space="preserve"> </v>
      </c>
      <c r="BD123" s="104" t="str">
        <f t="shared" si="204"/>
        <v xml:space="preserve"> </v>
      </c>
      <c r="BE123" s="104" t="str">
        <f t="shared" si="119"/>
        <v xml:space="preserve"> </v>
      </c>
      <c r="BF123" s="104" t="str">
        <f t="shared" si="178"/>
        <v xml:space="preserve"> </v>
      </c>
    </row>
    <row r="124" spans="1:58" x14ac:dyDescent="0.2">
      <c r="A124" s="50">
        <v>120</v>
      </c>
      <c r="B124" s="79"/>
      <c r="C124" s="79"/>
      <c r="D124" s="80" t="s">
        <v>160</v>
      </c>
      <c r="E124" s="81"/>
      <c r="F124" s="82">
        <f t="shared" si="149"/>
        <v>0</v>
      </c>
      <c r="G124" s="83"/>
      <c r="H124" s="83"/>
      <c r="I124" s="83"/>
      <c r="J124" s="83"/>
      <c r="K124" s="83"/>
      <c r="L124" s="83"/>
      <c r="M124" s="84">
        <f t="shared" si="150"/>
        <v>0</v>
      </c>
      <c r="N124" s="85">
        <f t="shared" si="151"/>
        <v>0</v>
      </c>
      <c r="O124" s="86">
        <f t="shared" si="152"/>
        <v>49.6</v>
      </c>
      <c r="P124" s="85">
        <f t="shared" si="153"/>
        <v>0</v>
      </c>
      <c r="Q124" s="86" t="e">
        <f t="shared" si="146"/>
        <v>#DIV/0!</v>
      </c>
      <c r="R124" s="86" t="e">
        <f t="shared" si="154"/>
        <v>#DIV/0!</v>
      </c>
      <c r="S124" s="86" t="e">
        <f t="shared" si="155"/>
        <v>#DIV/0!</v>
      </c>
      <c r="T124" s="86" t="e">
        <f t="shared" si="156"/>
        <v>#DIV/0!</v>
      </c>
      <c r="U124" s="84" t="str">
        <f t="shared" si="123"/>
        <v xml:space="preserve"> </v>
      </c>
      <c r="V124" s="85" t="str">
        <f t="shared" si="124"/>
        <v xml:space="preserve"> </v>
      </c>
      <c r="W124" s="83"/>
      <c r="X124" s="83"/>
      <c r="Y124" s="87">
        <f t="shared" si="157"/>
        <v>0</v>
      </c>
      <c r="Z124" s="87">
        <f t="shared" si="158"/>
        <v>0</v>
      </c>
      <c r="AA124" s="86" t="e">
        <f t="shared" si="159"/>
        <v>#VALUE!</v>
      </c>
      <c r="AB124" s="88">
        <v>2.5</v>
      </c>
      <c r="AC124" s="89" t="str">
        <f t="shared" si="127"/>
        <v xml:space="preserve"> </v>
      </c>
      <c r="AD124" s="90" t="str">
        <f t="shared" si="160"/>
        <v xml:space="preserve"> </v>
      </c>
      <c r="AE124" s="52">
        <v>30</v>
      </c>
      <c r="AF124" s="86" t="e">
        <f t="shared" si="161"/>
        <v>#VALUE!</v>
      </c>
      <c r="AG124" s="91" t="str">
        <f t="shared" si="129"/>
        <v xml:space="preserve"> </v>
      </c>
      <c r="AH124" s="92"/>
      <c r="AI124" s="93" t="str">
        <f t="shared" si="130"/>
        <v xml:space="preserve"> </v>
      </c>
      <c r="AJ124" s="93" t="str">
        <f t="shared" si="162"/>
        <v xml:space="preserve"> </v>
      </c>
      <c r="AK124" s="94" t="str">
        <f t="shared" si="132"/>
        <v xml:space="preserve"> </v>
      </c>
      <c r="AL124" s="95" t="str">
        <f t="shared" si="163"/>
        <v xml:space="preserve"> </v>
      </c>
      <c r="AM124" s="51">
        <v>90</v>
      </c>
      <c r="AN124" s="96" t="e">
        <f t="shared" si="177"/>
        <v>#VALUE!</v>
      </c>
      <c r="AO124" s="92"/>
      <c r="AP124" s="97" t="str">
        <f t="shared" si="135"/>
        <v xml:space="preserve"> </v>
      </c>
      <c r="AQ124" s="94" t="str">
        <f t="shared" si="136"/>
        <v xml:space="preserve"> </v>
      </c>
      <c r="AR124" s="98">
        <v>0</v>
      </c>
      <c r="AS124" s="105"/>
      <c r="AT124" s="100">
        <f t="shared" si="205"/>
        <v>0</v>
      </c>
      <c r="AU124" s="93" t="str">
        <f t="shared" si="137"/>
        <v xml:space="preserve"> </v>
      </c>
      <c r="AV124" s="94" t="str">
        <f t="shared" si="138"/>
        <v xml:space="preserve"> </v>
      </c>
      <c r="AW124" s="87" t="e">
        <f t="shared" si="164"/>
        <v>#VALUE!</v>
      </c>
      <c r="AX124" s="99"/>
      <c r="AY124" s="101" t="str">
        <f t="shared" si="140"/>
        <v xml:space="preserve"> </v>
      </c>
      <c r="AZ124" s="94" t="str">
        <f t="shared" si="141"/>
        <v xml:space="preserve"> </v>
      </c>
      <c r="BA124" s="102" t="str">
        <f t="shared" si="142"/>
        <v xml:space="preserve"> </v>
      </c>
      <c r="BB124" s="103" t="str">
        <f t="shared" si="143"/>
        <v xml:space="preserve"> </v>
      </c>
      <c r="BC124" s="104" t="str">
        <f t="shared" si="144"/>
        <v xml:space="preserve"> </v>
      </c>
      <c r="BD124" s="104" t="str">
        <f t="shared" si="204"/>
        <v xml:space="preserve"> </v>
      </c>
      <c r="BE124" s="104" t="str">
        <f t="shared" si="119"/>
        <v xml:space="preserve"> </v>
      </c>
      <c r="BF124" s="104" t="str">
        <f t="shared" si="178"/>
        <v xml:space="preserve"> </v>
      </c>
    </row>
    <row r="125" spans="1:58" x14ac:dyDescent="0.2">
      <c r="A125" s="50">
        <v>121</v>
      </c>
      <c r="B125" s="79"/>
      <c r="C125" s="79"/>
      <c r="D125" s="80" t="s">
        <v>105</v>
      </c>
      <c r="E125" s="81"/>
      <c r="F125" s="82">
        <f t="shared" ref="F125:F165" si="206">E125*49.6</f>
        <v>0</v>
      </c>
      <c r="G125" s="83"/>
      <c r="H125" s="83"/>
      <c r="I125" s="83"/>
      <c r="J125" s="83"/>
      <c r="K125" s="83"/>
      <c r="L125" s="83"/>
      <c r="M125" s="84">
        <f t="shared" ref="M125:M165" si="207">SUM(G125:L125)</f>
        <v>0</v>
      </c>
      <c r="N125" s="85">
        <f t="shared" ref="N125:N165" si="208">M125/5</f>
        <v>0</v>
      </c>
      <c r="O125" s="86">
        <f t="shared" ref="O125:O165" si="209">49.6-N125</f>
        <v>49.6</v>
      </c>
      <c r="P125" s="85">
        <f t="shared" ref="P125:P165" si="210">O125*E125</f>
        <v>0</v>
      </c>
      <c r="Q125" s="86" t="e">
        <f t="shared" si="146"/>
        <v>#DIV/0!</v>
      </c>
      <c r="R125" s="86" t="e">
        <f t="shared" ref="R125:R165" si="211">M125+Q125</f>
        <v>#DIV/0!</v>
      </c>
      <c r="S125" s="86" t="e">
        <f t="shared" ref="S125:S165" si="212">R125/5</f>
        <v>#DIV/0!</v>
      </c>
      <c r="T125" s="86" t="e">
        <f t="shared" ref="T125:T165" si="213">49.6-S125</f>
        <v>#DIV/0!</v>
      </c>
      <c r="U125" s="84" t="str">
        <f t="shared" si="123"/>
        <v xml:space="preserve"> </v>
      </c>
      <c r="V125" s="85" t="str">
        <f t="shared" si="124"/>
        <v xml:space="preserve"> </v>
      </c>
      <c r="W125" s="83"/>
      <c r="X125" s="83"/>
      <c r="Y125" s="87">
        <f t="shared" ref="Y125:Y165" si="214">SUM(W125:X125)</f>
        <v>0</v>
      </c>
      <c r="Z125" s="87">
        <f t="shared" ref="Z125:Z165" si="215">Y125*8.8</f>
        <v>0</v>
      </c>
      <c r="AA125" s="86" t="e">
        <f t="shared" ref="AA125:AA165" si="216">U125-Z125</f>
        <v>#VALUE!</v>
      </c>
      <c r="AB125" s="88">
        <v>2.5</v>
      </c>
      <c r="AC125" s="89" t="str">
        <f t="shared" si="127"/>
        <v xml:space="preserve"> </v>
      </c>
      <c r="AD125" s="90" t="str">
        <f t="shared" ref="AD125:AD165" si="217">AC125</f>
        <v xml:space="preserve"> </v>
      </c>
      <c r="AE125" s="52">
        <v>15</v>
      </c>
      <c r="AF125" s="86" t="e">
        <f t="shared" ref="AF125:AF165" si="218">(AD125*AE125)/60</f>
        <v>#VALUE!</v>
      </c>
      <c r="AG125" s="91" t="str">
        <f t="shared" si="129"/>
        <v xml:space="preserve"> </v>
      </c>
      <c r="AH125" s="92"/>
      <c r="AI125" s="93" t="str">
        <f t="shared" si="130"/>
        <v xml:space="preserve"> </v>
      </c>
      <c r="AJ125" s="93" t="str">
        <f t="shared" ref="AJ125:AJ165" si="219">AD125</f>
        <v xml:space="preserve"> </v>
      </c>
      <c r="AK125" s="94" t="str">
        <f t="shared" si="132"/>
        <v xml:space="preserve"> </v>
      </c>
      <c r="AL125" s="95" t="str">
        <f t="shared" ref="AL125:AL165" si="220">AC125</f>
        <v xml:space="preserve"> </v>
      </c>
      <c r="AM125" s="51">
        <v>120</v>
      </c>
      <c r="AN125" s="96" t="e">
        <f t="shared" si="177"/>
        <v>#VALUE!</v>
      </c>
      <c r="AO125" s="92"/>
      <c r="AP125" s="97" t="str">
        <f t="shared" si="135"/>
        <v xml:space="preserve"> </v>
      </c>
      <c r="AQ125" s="94" t="str">
        <f t="shared" si="136"/>
        <v xml:space="preserve"> </v>
      </c>
      <c r="AR125" s="98">
        <v>0</v>
      </c>
      <c r="AS125" s="105"/>
      <c r="AT125" s="100">
        <f t="shared" si="205"/>
        <v>0</v>
      </c>
      <c r="AU125" s="93" t="str">
        <f t="shared" si="137"/>
        <v xml:space="preserve"> </v>
      </c>
      <c r="AV125" s="94" t="str">
        <f t="shared" si="138"/>
        <v xml:space="preserve"> </v>
      </c>
      <c r="AW125" s="87" t="e">
        <f t="shared" ref="AW125:AW165" si="221">AB125*AC125 -(AG125+AN125+AT125)</f>
        <v>#VALUE!</v>
      </c>
      <c r="AX125" s="99"/>
      <c r="AY125" s="101" t="str">
        <f t="shared" si="140"/>
        <v xml:space="preserve"> </v>
      </c>
      <c r="AZ125" s="94" t="str">
        <f t="shared" si="141"/>
        <v xml:space="preserve"> </v>
      </c>
      <c r="BA125" s="102" t="str">
        <f t="shared" si="142"/>
        <v xml:space="preserve"> </v>
      </c>
      <c r="BB125" s="103" t="str">
        <f t="shared" si="143"/>
        <v xml:space="preserve"> </v>
      </c>
      <c r="BC125" s="104" t="str">
        <f t="shared" si="144"/>
        <v xml:space="preserve"> </v>
      </c>
      <c r="BD125" s="104" t="str">
        <f t="shared" si="204"/>
        <v xml:space="preserve"> </v>
      </c>
      <c r="BE125" s="104" t="str">
        <f t="shared" si="119"/>
        <v xml:space="preserve"> </v>
      </c>
      <c r="BF125" s="104" t="str">
        <f t="shared" si="178"/>
        <v xml:space="preserve"> </v>
      </c>
    </row>
    <row r="126" spans="1:58" x14ac:dyDescent="0.2">
      <c r="A126" s="50">
        <v>122</v>
      </c>
      <c r="B126" s="79"/>
      <c r="C126" s="79"/>
      <c r="D126" s="80" t="s">
        <v>105</v>
      </c>
      <c r="E126" s="81"/>
      <c r="F126" s="82">
        <f t="shared" si="206"/>
        <v>0</v>
      </c>
      <c r="G126" s="83"/>
      <c r="H126" s="83"/>
      <c r="I126" s="83"/>
      <c r="J126" s="83"/>
      <c r="K126" s="83"/>
      <c r="L126" s="83"/>
      <c r="M126" s="84">
        <f t="shared" si="207"/>
        <v>0</v>
      </c>
      <c r="N126" s="85">
        <f t="shared" si="208"/>
        <v>0</v>
      </c>
      <c r="O126" s="86">
        <f t="shared" si="209"/>
        <v>49.6</v>
      </c>
      <c r="P126" s="85">
        <f t="shared" si="210"/>
        <v>0</v>
      </c>
      <c r="Q126" s="86" t="e">
        <f t="shared" si="146"/>
        <v>#DIV/0!</v>
      </c>
      <c r="R126" s="86" t="e">
        <f t="shared" si="211"/>
        <v>#DIV/0!</v>
      </c>
      <c r="S126" s="86" t="e">
        <f t="shared" si="212"/>
        <v>#DIV/0!</v>
      </c>
      <c r="T126" s="86" t="e">
        <f t="shared" si="213"/>
        <v>#DIV/0!</v>
      </c>
      <c r="U126" s="84" t="str">
        <f t="shared" si="123"/>
        <v xml:space="preserve"> </v>
      </c>
      <c r="V126" s="85" t="str">
        <f t="shared" si="124"/>
        <v xml:space="preserve"> </v>
      </c>
      <c r="W126" s="83"/>
      <c r="X126" s="83"/>
      <c r="Y126" s="87">
        <f t="shared" si="214"/>
        <v>0</v>
      </c>
      <c r="Z126" s="87">
        <f t="shared" si="215"/>
        <v>0</v>
      </c>
      <c r="AA126" s="86" t="e">
        <f t="shared" si="216"/>
        <v>#VALUE!</v>
      </c>
      <c r="AB126" s="88">
        <v>2.5</v>
      </c>
      <c r="AC126" s="89" t="str">
        <f t="shared" si="127"/>
        <v xml:space="preserve"> </v>
      </c>
      <c r="AD126" s="90" t="str">
        <f t="shared" si="217"/>
        <v xml:space="preserve"> </v>
      </c>
      <c r="AE126" s="52">
        <v>15</v>
      </c>
      <c r="AF126" s="86" t="e">
        <f t="shared" si="218"/>
        <v>#VALUE!</v>
      </c>
      <c r="AG126" s="91" t="str">
        <f t="shared" si="129"/>
        <v xml:space="preserve"> </v>
      </c>
      <c r="AH126" s="92"/>
      <c r="AI126" s="93" t="str">
        <f t="shared" si="130"/>
        <v xml:space="preserve"> </v>
      </c>
      <c r="AJ126" s="93" t="str">
        <f t="shared" si="219"/>
        <v xml:space="preserve"> </v>
      </c>
      <c r="AK126" s="94" t="str">
        <f t="shared" si="132"/>
        <v xml:space="preserve"> </v>
      </c>
      <c r="AL126" s="95" t="str">
        <f t="shared" si="220"/>
        <v xml:space="preserve"> </v>
      </c>
      <c r="AM126" s="51">
        <v>120</v>
      </c>
      <c r="AN126" s="96" t="e">
        <f t="shared" si="177"/>
        <v>#VALUE!</v>
      </c>
      <c r="AO126" s="92"/>
      <c r="AP126" s="97" t="str">
        <f t="shared" si="135"/>
        <v xml:space="preserve"> </v>
      </c>
      <c r="AQ126" s="94" t="str">
        <f t="shared" si="136"/>
        <v xml:space="preserve"> </v>
      </c>
      <c r="AR126" s="98">
        <v>0</v>
      </c>
      <c r="AS126" s="105"/>
      <c r="AT126" s="100">
        <f t="shared" si="205"/>
        <v>0</v>
      </c>
      <c r="AU126" s="93" t="str">
        <f t="shared" si="137"/>
        <v xml:space="preserve"> </v>
      </c>
      <c r="AV126" s="94" t="str">
        <f t="shared" si="138"/>
        <v xml:space="preserve"> </v>
      </c>
      <c r="AW126" s="87" t="e">
        <f t="shared" si="221"/>
        <v>#VALUE!</v>
      </c>
      <c r="AX126" s="99"/>
      <c r="AY126" s="101" t="str">
        <f t="shared" si="140"/>
        <v xml:space="preserve"> </v>
      </c>
      <c r="AZ126" s="94" t="str">
        <f t="shared" si="141"/>
        <v xml:space="preserve"> </v>
      </c>
      <c r="BA126" s="102" t="str">
        <f t="shared" si="142"/>
        <v xml:space="preserve"> </v>
      </c>
      <c r="BB126" s="103" t="str">
        <f t="shared" si="143"/>
        <v xml:space="preserve"> </v>
      </c>
      <c r="BC126" s="104" t="str">
        <f t="shared" si="144"/>
        <v xml:space="preserve"> </v>
      </c>
      <c r="BD126" s="104" t="str">
        <f t="shared" si="204"/>
        <v xml:space="preserve"> </v>
      </c>
      <c r="BE126" s="104" t="str">
        <f t="shared" si="119"/>
        <v xml:space="preserve"> </v>
      </c>
      <c r="BF126" s="104" t="str">
        <f t="shared" si="178"/>
        <v xml:space="preserve"> </v>
      </c>
    </row>
    <row r="127" spans="1:58" x14ac:dyDescent="0.2">
      <c r="A127" s="50">
        <v>123</v>
      </c>
      <c r="B127" s="79"/>
      <c r="C127" s="79"/>
      <c r="D127" s="80" t="s">
        <v>105</v>
      </c>
      <c r="E127" s="81"/>
      <c r="F127" s="82">
        <f t="shared" si="206"/>
        <v>0</v>
      </c>
      <c r="G127" s="83"/>
      <c r="H127" s="83"/>
      <c r="I127" s="83"/>
      <c r="J127" s="83"/>
      <c r="K127" s="83"/>
      <c r="L127" s="83"/>
      <c r="M127" s="84">
        <f t="shared" si="207"/>
        <v>0</v>
      </c>
      <c r="N127" s="85">
        <f t="shared" si="208"/>
        <v>0</v>
      </c>
      <c r="O127" s="86">
        <f t="shared" si="209"/>
        <v>49.6</v>
      </c>
      <c r="P127" s="85">
        <f t="shared" si="210"/>
        <v>0</v>
      </c>
      <c r="Q127" s="86" t="e">
        <f t="shared" si="146"/>
        <v>#DIV/0!</v>
      </c>
      <c r="R127" s="86" t="e">
        <f t="shared" si="211"/>
        <v>#DIV/0!</v>
      </c>
      <c r="S127" s="86" t="e">
        <f t="shared" si="212"/>
        <v>#DIV/0!</v>
      </c>
      <c r="T127" s="86" t="e">
        <f t="shared" si="213"/>
        <v>#DIV/0!</v>
      </c>
      <c r="U127" s="84" t="str">
        <f t="shared" si="123"/>
        <v xml:space="preserve"> </v>
      </c>
      <c r="V127" s="85" t="str">
        <f t="shared" si="124"/>
        <v xml:space="preserve"> </v>
      </c>
      <c r="W127" s="83"/>
      <c r="X127" s="83"/>
      <c r="Y127" s="87">
        <f t="shared" si="214"/>
        <v>0</v>
      </c>
      <c r="Z127" s="87">
        <f t="shared" si="215"/>
        <v>0</v>
      </c>
      <c r="AA127" s="86" t="e">
        <f t="shared" si="216"/>
        <v>#VALUE!</v>
      </c>
      <c r="AB127" s="88">
        <v>2.5</v>
      </c>
      <c r="AC127" s="89" t="str">
        <f t="shared" si="127"/>
        <v xml:space="preserve"> </v>
      </c>
      <c r="AD127" s="90" t="str">
        <f t="shared" si="217"/>
        <v xml:space="preserve"> </v>
      </c>
      <c r="AE127" s="52">
        <v>15</v>
      </c>
      <c r="AF127" s="86" t="e">
        <f t="shared" si="218"/>
        <v>#VALUE!</v>
      </c>
      <c r="AG127" s="91" t="str">
        <f t="shared" si="129"/>
        <v xml:space="preserve"> </v>
      </c>
      <c r="AH127" s="92"/>
      <c r="AI127" s="93" t="str">
        <f t="shared" si="130"/>
        <v xml:space="preserve"> </v>
      </c>
      <c r="AJ127" s="93" t="str">
        <f t="shared" si="219"/>
        <v xml:space="preserve"> </v>
      </c>
      <c r="AK127" s="94" t="str">
        <f t="shared" si="132"/>
        <v xml:space="preserve"> </v>
      </c>
      <c r="AL127" s="95" t="str">
        <f t="shared" si="220"/>
        <v xml:space="preserve"> </v>
      </c>
      <c r="AM127" s="51">
        <v>120</v>
      </c>
      <c r="AN127" s="96" t="e">
        <f t="shared" si="177"/>
        <v>#VALUE!</v>
      </c>
      <c r="AO127" s="92"/>
      <c r="AP127" s="97" t="str">
        <f t="shared" si="135"/>
        <v xml:space="preserve"> </v>
      </c>
      <c r="AQ127" s="94" t="str">
        <f t="shared" si="136"/>
        <v xml:space="preserve"> </v>
      </c>
      <c r="AR127" s="98">
        <v>0</v>
      </c>
      <c r="AS127" s="105"/>
      <c r="AT127" s="100">
        <f t="shared" si="205"/>
        <v>0</v>
      </c>
      <c r="AU127" s="93" t="str">
        <f t="shared" si="137"/>
        <v xml:space="preserve"> </v>
      </c>
      <c r="AV127" s="94" t="str">
        <f t="shared" si="138"/>
        <v xml:space="preserve"> </v>
      </c>
      <c r="AW127" s="87" t="e">
        <f t="shared" si="221"/>
        <v>#VALUE!</v>
      </c>
      <c r="AX127" s="99"/>
      <c r="AY127" s="101" t="str">
        <f t="shared" si="140"/>
        <v xml:space="preserve"> </v>
      </c>
      <c r="AZ127" s="94" t="str">
        <f t="shared" si="141"/>
        <v xml:space="preserve"> </v>
      </c>
      <c r="BA127" s="102" t="str">
        <f t="shared" si="142"/>
        <v xml:space="preserve"> </v>
      </c>
      <c r="BB127" s="103" t="str">
        <f t="shared" si="143"/>
        <v xml:space="preserve"> </v>
      </c>
      <c r="BC127" s="104" t="str">
        <f t="shared" si="144"/>
        <v xml:space="preserve"> </v>
      </c>
      <c r="BD127" s="104" t="str">
        <f t="shared" si="204"/>
        <v xml:space="preserve"> </v>
      </c>
      <c r="BE127" s="104" t="str">
        <f t="shared" si="119"/>
        <v xml:space="preserve"> </v>
      </c>
      <c r="BF127" s="104" t="str">
        <f t="shared" si="178"/>
        <v xml:space="preserve"> </v>
      </c>
    </row>
    <row r="128" spans="1:58" x14ac:dyDescent="0.2">
      <c r="A128" s="50">
        <v>124</v>
      </c>
      <c r="B128" s="79"/>
      <c r="C128" s="79"/>
      <c r="D128" s="80" t="s">
        <v>105</v>
      </c>
      <c r="E128" s="81"/>
      <c r="F128" s="82">
        <f t="shared" si="206"/>
        <v>0</v>
      </c>
      <c r="G128" s="83"/>
      <c r="H128" s="83"/>
      <c r="I128" s="83"/>
      <c r="J128" s="83"/>
      <c r="K128" s="83"/>
      <c r="L128" s="83"/>
      <c r="M128" s="84">
        <f t="shared" ref="M128:M130" si="222">SUM(G128:L128)</f>
        <v>0</v>
      </c>
      <c r="N128" s="85">
        <f t="shared" si="208"/>
        <v>0</v>
      </c>
      <c r="O128" s="86">
        <f t="shared" si="209"/>
        <v>49.6</v>
      </c>
      <c r="P128" s="85">
        <f t="shared" ref="P128:P130" si="223">O128*E128</f>
        <v>0</v>
      </c>
      <c r="Q128" s="86" t="e">
        <f t="shared" si="146"/>
        <v>#DIV/0!</v>
      </c>
      <c r="R128" s="86" t="e">
        <f t="shared" ref="R128:R130" si="224">M128+Q128</f>
        <v>#DIV/0!</v>
      </c>
      <c r="S128" s="86" t="e">
        <f t="shared" si="212"/>
        <v>#DIV/0!</v>
      </c>
      <c r="T128" s="86" t="e">
        <f t="shared" si="213"/>
        <v>#DIV/0!</v>
      </c>
      <c r="U128" s="84" t="str">
        <f t="shared" si="123"/>
        <v xml:space="preserve"> </v>
      </c>
      <c r="V128" s="85" t="str">
        <f t="shared" si="124"/>
        <v xml:space="preserve"> </v>
      </c>
      <c r="W128" s="83"/>
      <c r="X128" s="83"/>
      <c r="Y128" s="87">
        <f t="shared" ref="Y128:Y130" si="225">SUM(W128:X128)</f>
        <v>0</v>
      </c>
      <c r="Z128" s="87">
        <f t="shared" si="215"/>
        <v>0</v>
      </c>
      <c r="AA128" s="86" t="e">
        <f t="shared" ref="AA128:AA130" si="226">U128-Z128</f>
        <v>#VALUE!</v>
      </c>
      <c r="AB128" s="88">
        <v>2.5</v>
      </c>
      <c r="AC128" s="89" t="str">
        <f t="shared" si="127"/>
        <v xml:space="preserve"> </v>
      </c>
      <c r="AD128" s="90" t="str">
        <f t="shared" si="217"/>
        <v xml:space="preserve"> </v>
      </c>
      <c r="AE128" s="52">
        <v>15</v>
      </c>
      <c r="AF128" s="86" t="e">
        <f t="shared" ref="AF128:AF130" si="227">(AD128*AE128)/60</f>
        <v>#VALUE!</v>
      </c>
      <c r="AG128" s="91" t="str">
        <f t="shared" si="129"/>
        <v xml:space="preserve"> </v>
      </c>
      <c r="AH128" s="92"/>
      <c r="AI128" s="93" t="str">
        <f t="shared" si="130"/>
        <v xml:space="preserve"> </v>
      </c>
      <c r="AJ128" s="93" t="str">
        <f t="shared" ref="AJ128:AJ130" si="228">AD128</f>
        <v xml:space="preserve"> </v>
      </c>
      <c r="AK128" s="94" t="str">
        <f t="shared" si="132"/>
        <v xml:space="preserve"> </v>
      </c>
      <c r="AL128" s="95" t="str">
        <f t="shared" ref="AL128:AL130" si="229">AC128</f>
        <v xml:space="preserve"> </v>
      </c>
      <c r="AM128" s="51">
        <v>120</v>
      </c>
      <c r="AN128" s="96" t="e">
        <f t="shared" ref="AN128:AN130" si="230">AL128*AM128/60</f>
        <v>#VALUE!</v>
      </c>
      <c r="AO128" s="92"/>
      <c r="AP128" s="97" t="str">
        <f t="shared" si="135"/>
        <v xml:space="preserve"> </v>
      </c>
      <c r="AQ128" s="94" t="str">
        <f t="shared" si="136"/>
        <v xml:space="preserve"> </v>
      </c>
      <c r="AR128" s="98">
        <v>0</v>
      </c>
      <c r="AS128" s="105"/>
      <c r="AT128" s="100">
        <f t="shared" ref="AT128:AT130" si="231">(AR128*AS128)/60</f>
        <v>0</v>
      </c>
      <c r="AU128" s="93" t="str">
        <f t="shared" si="137"/>
        <v xml:space="preserve"> </v>
      </c>
      <c r="AV128" s="94" t="str">
        <f t="shared" si="138"/>
        <v xml:space="preserve"> </v>
      </c>
      <c r="AW128" s="87" t="e">
        <f t="shared" ref="AW128:AW130" si="232">AB128*AC128 -(AG128+AN128+AT128)</f>
        <v>#VALUE!</v>
      </c>
      <c r="AX128" s="99"/>
      <c r="AY128" s="101" t="str">
        <f t="shared" si="140"/>
        <v xml:space="preserve"> </v>
      </c>
      <c r="AZ128" s="94" t="str">
        <f t="shared" si="141"/>
        <v xml:space="preserve"> </v>
      </c>
      <c r="BA128" s="102" t="str">
        <f t="shared" si="142"/>
        <v xml:space="preserve"> </v>
      </c>
      <c r="BB128" s="103" t="str">
        <f t="shared" si="143"/>
        <v xml:space="preserve"> </v>
      </c>
      <c r="BC128" s="104" t="str">
        <f t="shared" si="144"/>
        <v xml:space="preserve"> </v>
      </c>
      <c r="BD128" s="104" t="str">
        <f t="shared" si="204"/>
        <v xml:space="preserve"> </v>
      </c>
      <c r="BE128" s="104" t="str">
        <f t="shared" si="119"/>
        <v xml:space="preserve"> </v>
      </c>
      <c r="BF128" s="104" t="str">
        <f t="shared" ref="BF128:BF130" si="233">AC128</f>
        <v xml:space="preserve"> </v>
      </c>
    </row>
    <row r="129" spans="1:58" x14ac:dyDescent="0.2">
      <c r="A129" s="50">
        <v>125</v>
      </c>
      <c r="B129" s="79"/>
      <c r="C129" s="79"/>
      <c r="D129" s="80" t="s">
        <v>105</v>
      </c>
      <c r="E129" s="81"/>
      <c r="F129" s="82">
        <f t="shared" si="206"/>
        <v>0</v>
      </c>
      <c r="G129" s="83"/>
      <c r="H129" s="83"/>
      <c r="I129" s="83"/>
      <c r="J129" s="83"/>
      <c r="K129" s="83"/>
      <c r="L129" s="83"/>
      <c r="M129" s="84">
        <f t="shared" si="222"/>
        <v>0</v>
      </c>
      <c r="N129" s="85">
        <f t="shared" si="208"/>
        <v>0</v>
      </c>
      <c r="O129" s="86">
        <f t="shared" si="209"/>
        <v>49.6</v>
      </c>
      <c r="P129" s="85">
        <f t="shared" si="223"/>
        <v>0</v>
      </c>
      <c r="Q129" s="86" t="e">
        <f t="shared" si="146"/>
        <v>#DIV/0!</v>
      </c>
      <c r="R129" s="86" t="e">
        <f t="shared" si="224"/>
        <v>#DIV/0!</v>
      </c>
      <c r="S129" s="86" t="e">
        <f t="shared" si="212"/>
        <v>#DIV/0!</v>
      </c>
      <c r="T129" s="86" t="e">
        <f t="shared" si="213"/>
        <v>#DIV/0!</v>
      </c>
      <c r="U129" s="84" t="str">
        <f t="shared" si="123"/>
        <v xml:space="preserve"> </v>
      </c>
      <c r="V129" s="85" t="str">
        <f t="shared" si="124"/>
        <v xml:space="preserve"> </v>
      </c>
      <c r="W129" s="83"/>
      <c r="X129" s="83"/>
      <c r="Y129" s="87">
        <f t="shared" si="225"/>
        <v>0</v>
      </c>
      <c r="Z129" s="87">
        <f t="shared" si="215"/>
        <v>0</v>
      </c>
      <c r="AA129" s="86" t="e">
        <f t="shared" si="226"/>
        <v>#VALUE!</v>
      </c>
      <c r="AB129" s="88">
        <v>2.5</v>
      </c>
      <c r="AC129" s="89" t="str">
        <f t="shared" si="127"/>
        <v xml:space="preserve"> </v>
      </c>
      <c r="AD129" s="90" t="str">
        <f t="shared" si="217"/>
        <v xml:space="preserve"> </v>
      </c>
      <c r="AE129" s="52">
        <v>15</v>
      </c>
      <c r="AF129" s="86" t="e">
        <f t="shared" si="227"/>
        <v>#VALUE!</v>
      </c>
      <c r="AG129" s="91" t="str">
        <f t="shared" si="129"/>
        <v xml:space="preserve"> </v>
      </c>
      <c r="AH129" s="92"/>
      <c r="AI129" s="93" t="str">
        <f t="shared" si="130"/>
        <v xml:space="preserve"> </v>
      </c>
      <c r="AJ129" s="93" t="str">
        <f t="shared" si="228"/>
        <v xml:space="preserve"> </v>
      </c>
      <c r="AK129" s="94" t="str">
        <f t="shared" si="132"/>
        <v xml:space="preserve"> </v>
      </c>
      <c r="AL129" s="95" t="str">
        <f t="shared" si="229"/>
        <v xml:space="preserve"> </v>
      </c>
      <c r="AM129" s="51">
        <v>120</v>
      </c>
      <c r="AN129" s="96" t="e">
        <f t="shared" si="230"/>
        <v>#VALUE!</v>
      </c>
      <c r="AO129" s="92"/>
      <c r="AP129" s="97" t="str">
        <f t="shared" si="135"/>
        <v xml:space="preserve"> </v>
      </c>
      <c r="AQ129" s="94" t="str">
        <f t="shared" si="136"/>
        <v xml:space="preserve"> </v>
      </c>
      <c r="AR129" s="98">
        <v>0</v>
      </c>
      <c r="AS129" s="105"/>
      <c r="AT129" s="100">
        <f t="shared" si="231"/>
        <v>0</v>
      </c>
      <c r="AU129" s="93" t="str">
        <f t="shared" si="137"/>
        <v xml:space="preserve"> </v>
      </c>
      <c r="AV129" s="94" t="str">
        <f t="shared" si="138"/>
        <v xml:space="preserve"> </v>
      </c>
      <c r="AW129" s="87" t="e">
        <f t="shared" si="232"/>
        <v>#VALUE!</v>
      </c>
      <c r="AX129" s="99"/>
      <c r="AY129" s="101" t="str">
        <f t="shared" si="140"/>
        <v xml:space="preserve"> </v>
      </c>
      <c r="AZ129" s="94" t="str">
        <f t="shared" si="141"/>
        <v xml:space="preserve"> </v>
      </c>
      <c r="BA129" s="102" t="str">
        <f t="shared" si="142"/>
        <v xml:space="preserve"> </v>
      </c>
      <c r="BB129" s="103" t="str">
        <f t="shared" si="143"/>
        <v xml:space="preserve"> </v>
      </c>
      <c r="BC129" s="104" t="str">
        <f t="shared" si="144"/>
        <v xml:space="preserve"> </v>
      </c>
      <c r="BD129" s="104" t="str">
        <f t="shared" si="204"/>
        <v xml:space="preserve"> </v>
      </c>
      <c r="BE129" s="104" t="str">
        <f t="shared" si="119"/>
        <v xml:space="preserve"> </v>
      </c>
      <c r="BF129" s="104" t="str">
        <f t="shared" si="233"/>
        <v xml:space="preserve"> </v>
      </c>
    </row>
    <row r="130" spans="1:58" x14ac:dyDescent="0.2">
      <c r="A130" s="50">
        <v>126</v>
      </c>
      <c r="B130" s="79"/>
      <c r="C130" s="79"/>
      <c r="D130" s="80" t="s">
        <v>105</v>
      </c>
      <c r="E130" s="81"/>
      <c r="F130" s="82">
        <f t="shared" si="206"/>
        <v>0</v>
      </c>
      <c r="G130" s="83"/>
      <c r="H130" s="83"/>
      <c r="I130" s="83"/>
      <c r="J130" s="83"/>
      <c r="K130" s="83"/>
      <c r="L130" s="83"/>
      <c r="M130" s="84">
        <f t="shared" si="222"/>
        <v>0</v>
      </c>
      <c r="N130" s="85">
        <f t="shared" si="208"/>
        <v>0</v>
      </c>
      <c r="O130" s="86">
        <f t="shared" si="209"/>
        <v>49.6</v>
      </c>
      <c r="P130" s="85">
        <f t="shared" si="223"/>
        <v>0</v>
      </c>
      <c r="Q130" s="86" t="e">
        <f t="shared" si="146"/>
        <v>#DIV/0!</v>
      </c>
      <c r="R130" s="86" t="e">
        <f t="shared" si="224"/>
        <v>#DIV/0!</v>
      </c>
      <c r="S130" s="86" t="e">
        <f t="shared" si="212"/>
        <v>#DIV/0!</v>
      </c>
      <c r="T130" s="86" t="e">
        <f t="shared" si="213"/>
        <v>#DIV/0!</v>
      </c>
      <c r="U130" s="84" t="str">
        <f t="shared" si="123"/>
        <v xml:space="preserve"> </v>
      </c>
      <c r="V130" s="85" t="str">
        <f t="shared" si="124"/>
        <v xml:space="preserve"> </v>
      </c>
      <c r="W130" s="83"/>
      <c r="X130" s="83"/>
      <c r="Y130" s="87">
        <f t="shared" si="225"/>
        <v>0</v>
      </c>
      <c r="Z130" s="87">
        <f t="shared" si="215"/>
        <v>0</v>
      </c>
      <c r="AA130" s="86" t="e">
        <f t="shared" si="226"/>
        <v>#VALUE!</v>
      </c>
      <c r="AB130" s="88">
        <v>2.5</v>
      </c>
      <c r="AC130" s="89" t="str">
        <f t="shared" si="127"/>
        <v xml:space="preserve"> </v>
      </c>
      <c r="AD130" s="90" t="str">
        <f t="shared" si="217"/>
        <v xml:space="preserve"> </v>
      </c>
      <c r="AE130" s="52">
        <v>15</v>
      </c>
      <c r="AF130" s="86" t="e">
        <f t="shared" si="227"/>
        <v>#VALUE!</v>
      </c>
      <c r="AG130" s="91" t="str">
        <f t="shared" si="129"/>
        <v xml:space="preserve"> </v>
      </c>
      <c r="AH130" s="92"/>
      <c r="AI130" s="93" t="str">
        <f t="shared" si="130"/>
        <v xml:space="preserve"> </v>
      </c>
      <c r="AJ130" s="93" t="str">
        <f t="shared" si="228"/>
        <v xml:space="preserve"> </v>
      </c>
      <c r="AK130" s="94" t="str">
        <f t="shared" si="132"/>
        <v xml:space="preserve"> </v>
      </c>
      <c r="AL130" s="95" t="str">
        <f t="shared" si="229"/>
        <v xml:space="preserve"> </v>
      </c>
      <c r="AM130" s="51">
        <v>120</v>
      </c>
      <c r="AN130" s="96" t="e">
        <f t="shared" si="230"/>
        <v>#VALUE!</v>
      </c>
      <c r="AO130" s="92"/>
      <c r="AP130" s="97" t="str">
        <f t="shared" si="135"/>
        <v xml:space="preserve"> </v>
      </c>
      <c r="AQ130" s="94" t="str">
        <f t="shared" si="136"/>
        <v xml:space="preserve"> </v>
      </c>
      <c r="AR130" s="98">
        <v>0</v>
      </c>
      <c r="AS130" s="105"/>
      <c r="AT130" s="100">
        <f t="shared" si="231"/>
        <v>0</v>
      </c>
      <c r="AU130" s="93" t="str">
        <f t="shared" si="137"/>
        <v xml:space="preserve"> </v>
      </c>
      <c r="AV130" s="94" t="str">
        <f t="shared" si="138"/>
        <v xml:space="preserve"> </v>
      </c>
      <c r="AW130" s="87" t="e">
        <f t="shared" si="232"/>
        <v>#VALUE!</v>
      </c>
      <c r="AX130" s="99"/>
      <c r="AY130" s="101" t="str">
        <f t="shared" si="140"/>
        <v xml:space="preserve"> </v>
      </c>
      <c r="AZ130" s="94" t="str">
        <f t="shared" si="141"/>
        <v xml:space="preserve"> </v>
      </c>
      <c r="BA130" s="102" t="str">
        <f t="shared" si="142"/>
        <v xml:space="preserve"> </v>
      </c>
      <c r="BB130" s="103" t="str">
        <f t="shared" si="143"/>
        <v xml:space="preserve"> </v>
      </c>
      <c r="BC130" s="104" t="str">
        <f t="shared" si="144"/>
        <v xml:space="preserve"> </v>
      </c>
      <c r="BD130" s="104" t="str">
        <f t="shared" si="204"/>
        <v xml:space="preserve"> </v>
      </c>
      <c r="BE130" s="104" t="str">
        <f t="shared" ref="BE130:BE184" si="234">IFERROR(AP130+AY130," ")</f>
        <v xml:space="preserve"> </v>
      </c>
      <c r="BF130" s="104" t="str">
        <f t="shared" si="233"/>
        <v xml:space="preserve"> </v>
      </c>
    </row>
    <row r="131" spans="1:58" x14ac:dyDescent="0.2">
      <c r="A131" s="50">
        <v>127</v>
      </c>
      <c r="B131" s="79"/>
      <c r="C131" s="79"/>
      <c r="D131" s="80" t="s">
        <v>105</v>
      </c>
      <c r="E131" s="81"/>
      <c r="F131" s="82">
        <f t="shared" si="206"/>
        <v>0</v>
      </c>
      <c r="G131" s="83"/>
      <c r="H131" s="83"/>
      <c r="I131" s="83"/>
      <c r="J131" s="83"/>
      <c r="K131" s="83"/>
      <c r="L131" s="83"/>
      <c r="M131" s="84">
        <f t="shared" si="207"/>
        <v>0</v>
      </c>
      <c r="N131" s="85">
        <f t="shared" si="208"/>
        <v>0</v>
      </c>
      <c r="O131" s="86">
        <f t="shared" si="209"/>
        <v>49.6</v>
      </c>
      <c r="P131" s="85">
        <f t="shared" si="210"/>
        <v>0</v>
      </c>
      <c r="Q131" s="86" t="e">
        <f t="shared" si="146"/>
        <v>#DIV/0!</v>
      </c>
      <c r="R131" s="86" t="e">
        <f t="shared" si="211"/>
        <v>#DIV/0!</v>
      </c>
      <c r="S131" s="86" t="e">
        <f t="shared" si="212"/>
        <v>#DIV/0!</v>
      </c>
      <c r="T131" s="86" t="e">
        <f t="shared" si="213"/>
        <v>#DIV/0!</v>
      </c>
      <c r="U131" s="84" t="str">
        <f t="shared" si="123"/>
        <v xml:space="preserve"> </v>
      </c>
      <c r="V131" s="85" t="str">
        <f t="shared" si="124"/>
        <v xml:space="preserve"> </v>
      </c>
      <c r="W131" s="83"/>
      <c r="X131" s="83"/>
      <c r="Y131" s="87">
        <f t="shared" si="214"/>
        <v>0</v>
      </c>
      <c r="Z131" s="87">
        <f t="shared" si="215"/>
        <v>0</v>
      </c>
      <c r="AA131" s="86" t="e">
        <f t="shared" si="216"/>
        <v>#VALUE!</v>
      </c>
      <c r="AB131" s="88">
        <v>2.5</v>
      </c>
      <c r="AC131" s="89" t="str">
        <f t="shared" si="127"/>
        <v xml:space="preserve"> </v>
      </c>
      <c r="AD131" s="90" t="str">
        <f t="shared" si="217"/>
        <v xml:space="preserve"> </v>
      </c>
      <c r="AE131" s="52">
        <v>15</v>
      </c>
      <c r="AF131" s="86" t="e">
        <f t="shared" si="218"/>
        <v>#VALUE!</v>
      </c>
      <c r="AG131" s="91" t="str">
        <f t="shared" si="129"/>
        <v xml:space="preserve"> </v>
      </c>
      <c r="AH131" s="92"/>
      <c r="AI131" s="93" t="str">
        <f t="shared" si="130"/>
        <v xml:space="preserve"> </v>
      </c>
      <c r="AJ131" s="93" t="str">
        <f t="shared" si="219"/>
        <v xml:space="preserve"> </v>
      </c>
      <c r="AK131" s="94" t="str">
        <f t="shared" si="132"/>
        <v xml:space="preserve"> </v>
      </c>
      <c r="AL131" s="95" t="str">
        <f t="shared" si="220"/>
        <v xml:space="preserve"> </v>
      </c>
      <c r="AM131" s="51">
        <v>120</v>
      </c>
      <c r="AN131" s="96" t="e">
        <f t="shared" si="177"/>
        <v>#VALUE!</v>
      </c>
      <c r="AO131" s="92"/>
      <c r="AP131" s="97" t="str">
        <f t="shared" si="135"/>
        <v xml:space="preserve"> </v>
      </c>
      <c r="AQ131" s="94" t="str">
        <f t="shared" si="136"/>
        <v xml:space="preserve"> </v>
      </c>
      <c r="AR131" s="98">
        <v>0</v>
      </c>
      <c r="AS131" s="105"/>
      <c r="AT131" s="100">
        <f t="shared" si="205"/>
        <v>0</v>
      </c>
      <c r="AU131" s="93" t="str">
        <f t="shared" si="137"/>
        <v xml:space="preserve"> </v>
      </c>
      <c r="AV131" s="94" t="str">
        <f t="shared" si="138"/>
        <v xml:space="preserve"> </v>
      </c>
      <c r="AW131" s="87" t="e">
        <f t="shared" si="221"/>
        <v>#VALUE!</v>
      </c>
      <c r="AX131" s="99"/>
      <c r="AY131" s="101" t="str">
        <f t="shared" si="140"/>
        <v xml:space="preserve"> </v>
      </c>
      <c r="AZ131" s="94" t="str">
        <f t="shared" si="141"/>
        <v xml:space="preserve"> </v>
      </c>
      <c r="BA131" s="102" t="str">
        <f t="shared" si="142"/>
        <v xml:space="preserve"> </v>
      </c>
      <c r="BB131" s="103" t="str">
        <f t="shared" si="143"/>
        <v xml:space="preserve"> </v>
      </c>
      <c r="BC131" s="104" t="str">
        <f t="shared" si="144"/>
        <v xml:space="preserve"> </v>
      </c>
      <c r="BD131" s="104" t="str">
        <f t="shared" si="204"/>
        <v xml:space="preserve"> </v>
      </c>
      <c r="BE131" s="104" t="str">
        <f t="shared" si="234"/>
        <v xml:space="preserve"> </v>
      </c>
      <c r="BF131" s="104" t="str">
        <f t="shared" si="178"/>
        <v xml:space="preserve"> </v>
      </c>
    </row>
    <row r="132" spans="1:58" x14ac:dyDescent="0.2">
      <c r="A132" s="50">
        <v>128</v>
      </c>
      <c r="B132" s="79"/>
      <c r="C132" s="79"/>
      <c r="D132" s="80" t="s">
        <v>105</v>
      </c>
      <c r="E132" s="81"/>
      <c r="F132" s="82">
        <f t="shared" si="206"/>
        <v>0</v>
      </c>
      <c r="G132" s="83"/>
      <c r="H132" s="83"/>
      <c r="I132" s="83"/>
      <c r="J132" s="83"/>
      <c r="K132" s="83"/>
      <c r="L132" s="83"/>
      <c r="M132" s="84">
        <f t="shared" si="207"/>
        <v>0</v>
      </c>
      <c r="N132" s="85">
        <f t="shared" si="208"/>
        <v>0</v>
      </c>
      <c r="O132" s="86">
        <f t="shared" si="209"/>
        <v>49.6</v>
      </c>
      <c r="P132" s="85">
        <f t="shared" si="210"/>
        <v>0</v>
      </c>
      <c r="Q132" s="86" t="e">
        <f t="shared" si="146"/>
        <v>#DIV/0!</v>
      </c>
      <c r="R132" s="86" t="e">
        <f t="shared" si="211"/>
        <v>#DIV/0!</v>
      </c>
      <c r="S132" s="86" t="e">
        <f t="shared" si="212"/>
        <v>#DIV/0!</v>
      </c>
      <c r="T132" s="86" t="e">
        <f t="shared" si="213"/>
        <v>#DIV/0!</v>
      </c>
      <c r="U132" s="84" t="str">
        <f t="shared" si="123"/>
        <v xml:space="preserve"> </v>
      </c>
      <c r="V132" s="85" t="str">
        <f t="shared" si="124"/>
        <v xml:space="preserve"> </v>
      </c>
      <c r="W132" s="83"/>
      <c r="X132" s="83"/>
      <c r="Y132" s="87">
        <f t="shared" si="214"/>
        <v>0</v>
      </c>
      <c r="Z132" s="87">
        <f t="shared" si="215"/>
        <v>0</v>
      </c>
      <c r="AA132" s="86" t="e">
        <f t="shared" si="216"/>
        <v>#VALUE!</v>
      </c>
      <c r="AB132" s="88">
        <v>2.5</v>
      </c>
      <c r="AC132" s="89" t="str">
        <f t="shared" si="127"/>
        <v xml:space="preserve"> </v>
      </c>
      <c r="AD132" s="90" t="str">
        <f t="shared" si="217"/>
        <v xml:space="preserve"> </v>
      </c>
      <c r="AE132" s="52">
        <v>15</v>
      </c>
      <c r="AF132" s="86" t="e">
        <f t="shared" si="218"/>
        <v>#VALUE!</v>
      </c>
      <c r="AG132" s="91" t="str">
        <f t="shared" si="129"/>
        <v xml:space="preserve"> </v>
      </c>
      <c r="AH132" s="92"/>
      <c r="AI132" s="93" t="str">
        <f t="shared" si="130"/>
        <v xml:space="preserve"> </v>
      </c>
      <c r="AJ132" s="93" t="str">
        <f t="shared" si="219"/>
        <v xml:space="preserve"> </v>
      </c>
      <c r="AK132" s="94" t="str">
        <f t="shared" si="132"/>
        <v xml:space="preserve"> </v>
      </c>
      <c r="AL132" s="95" t="str">
        <f t="shared" si="220"/>
        <v xml:space="preserve"> </v>
      </c>
      <c r="AM132" s="51">
        <v>120</v>
      </c>
      <c r="AN132" s="96" t="e">
        <f t="shared" si="177"/>
        <v>#VALUE!</v>
      </c>
      <c r="AO132" s="92"/>
      <c r="AP132" s="97" t="str">
        <f t="shared" si="135"/>
        <v xml:space="preserve"> </v>
      </c>
      <c r="AQ132" s="94" t="str">
        <f t="shared" si="136"/>
        <v xml:space="preserve"> </v>
      </c>
      <c r="AR132" s="98">
        <v>0</v>
      </c>
      <c r="AS132" s="105"/>
      <c r="AT132" s="100">
        <f t="shared" si="205"/>
        <v>0</v>
      </c>
      <c r="AU132" s="93" t="str">
        <f t="shared" si="137"/>
        <v xml:space="preserve"> </v>
      </c>
      <c r="AV132" s="94" t="str">
        <f t="shared" si="138"/>
        <v xml:space="preserve"> </v>
      </c>
      <c r="AW132" s="87" t="e">
        <f t="shared" si="221"/>
        <v>#VALUE!</v>
      </c>
      <c r="AX132" s="99"/>
      <c r="AY132" s="101" t="str">
        <f t="shared" si="140"/>
        <v xml:space="preserve"> </v>
      </c>
      <c r="AZ132" s="94" t="str">
        <f t="shared" si="141"/>
        <v xml:space="preserve"> </v>
      </c>
      <c r="BA132" s="102" t="str">
        <f t="shared" si="142"/>
        <v xml:space="preserve"> </v>
      </c>
      <c r="BB132" s="103" t="str">
        <f t="shared" si="143"/>
        <v xml:space="preserve"> </v>
      </c>
      <c r="BC132" s="104" t="str">
        <f t="shared" si="144"/>
        <v xml:space="preserve"> </v>
      </c>
      <c r="BD132" s="104" t="str">
        <f t="shared" si="204"/>
        <v xml:space="preserve"> </v>
      </c>
      <c r="BE132" s="104" t="str">
        <f t="shared" si="234"/>
        <v xml:space="preserve"> </v>
      </c>
      <c r="BF132" s="104" t="str">
        <f t="shared" ref="BF132:BF133" si="235">AC132</f>
        <v xml:space="preserve"> </v>
      </c>
    </row>
    <row r="133" spans="1:58" x14ac:dyDescent="0.2">
      <c r="A133" s="50">
        <v>129</v>
      </c>
      <c r="B133" s="79"/>
      <c r="C133" s="79"/>
      <c r="D133" s="80" t="s">
        <v>105</v>
      </c>
      <c r="E133" s="81"/>
      <c r="F133" s="82">
        <f t="shared" si="206"/>
        <v>0</v>
      </c>
      <c r="G133" s="83"/>
      <c r="H133" s="83"/>
      <c r="I133" s="83"/>
      <c r="J133" s="83"/>
      <c r="K133" s="83"/>
      <c r="L133" s="83"/>
      <c r="M133" s="84">
        <f t="shared" si="207"/>
        <v>0</v>
      </c>
      <c r="N133" s="85">
        <f t="shared" si="208"/>
        <v>0</v>
      </c>
      <c r="O133" s="86">
        <f t="shared" si="209"/>
        <v>49.6</v>
      </c>
      <c r="P133" s="85">
        <f t="shared" si="210"/>
        <v>0</v>
      </c>
      <c r="Q133" s="86" t="e">
        <f t="shared" si="146"/>
        <v>#DIV/0!</v>
      </c>
      <c r="R133" s="86" t="e">
        <f t="shared" si="211"/>
        <v>#DIV/0!</v>
      </c>
      <c r="S133" s="86" t="e">
        <f t="shared" si="212"/>
        <v>#DIV/0!</v>
      </c>
      <c r="T133" s="86" t="e">
        <f t="shared" si="213"/>
        <v>#DIV/0!</v>
      </c>
      <c r="U133" s="84" t="str">
        <f t="shared" si="123"/>
        <v xml:space="preserve"> </v>
      </c>
      <c r="V133" s="85" t="str">
        <f t="shared" si="124"/>
        <v xml:space="preserve"> </v>
      </c>
      <c r="W133" s="83"/>
      <c r="X133" s="83"/>
      <c r="Y133" s="87">
        <f t="shared" si="214"/>
        <v>0</v>
      </c>
      <c r="Z133" s="87">
        <f t="shared" si="215"/>
        <v>0</v>
      </c>
      <c r="AA133" s="86" t="e">
        <f t="shared" si="216"/>
        <v>#VALUE!</v>
      </c>
      <c r="AB133" s="88">
        <v>2.5</v>
      </c>
      <c r="AC133" s="89" t="str">
        <f t="shared" si="127"/>
        <v xml:space="preserve"> </v>
      </c>
      <c r="AD133" s="90" t="str">
        <f t="shared" si="217"/>
        <v xml:space="preserve"> </v>
      </c>
      <c r="AE133" s="52">
        <v>15</v>
      </c>
      <c r="AF133" s="86" t="e">
        <f t="shared" si="218"/>
        <v>#VALUE!</v>
      </c>
      <c r="AG133" s="91" t="str">
        <f t="shared" si="129"/>
        <v xml:space="preserve"> </v>
      </c>
      <c r="AH133" s="92"/>
      <c r="AI133" s="93" t="str">
        <f t="shared" si="130"/>
        <v xml:space="preserve"> </v>
      </c>
      <c r="AJ133" s="93" t="str">
        <f t="shared" si="219"/>
        <v xml:space="preserve"> </v>
      </c>
      <c r="AK133" s="94" t="str">
        <f t="shared" si="132"/>
        <v xml:space="preserve"> </v>
      </c>
      <c r="AL133" s="95" t="str">
        <f t="shared" si="220"/>
        <v xml:space="preserve"> </v>
      </c>
      <c r="AM133" s="51">
        <v>120</v>
      </c>
      <c r="AN133" s="96" t="e">
        <f t="shared" si="177"/>
        <v>#VALUE!</v>
      </c>
      <c r="AO133" s="92"/>
      <c r="AP133" s="97" t="str">
        <f t="shared" si="135"/>
        <v xml:space="preserve"> </v>
      </c>
      <c r="AQ133" s="94" t="str">
        <f t="shared" si="136"/>
        <v xml:space="preserve"> </v>
      </c>
      <c r="AR133" s="98">
        <v>0</v>
      </c>
      <c r="AS133" s="105"/>
      <c r="AT133" s="100">
        <f t="shared" si="205"/>
        <v>0</v>
      </c>
      <c r="AU133" s="93" t="str">
        <f t="shared" si="137"/>
        <v xml:space="preserve"> </v>
      </c>
      <c r="AV133" s="94" t="str">
        <f t="shared" si="138"/>
        <v xml:space="preserve"> </v>
      </c>
      <c r="AW133" s="87" t="e">
        <f t="shared" si="221"/>
        <v>#VALUE!</v>
      </c>
      <c r="AX133" s="99"/>
      <c r="AY133" s="101" t="str">
        <f t="shared" si="140"/>
        <v xml:space="preserve"> </v>
      </c>
      <c r="AZ133" s="94" t="str">
        <f t="shared" si="141"/>
        <v xml:space="preserve"> </v>
      </c>
      <c r="BA133" s="102" t="str">
        <f t="shared" si="142"/>
        <v xml:space="preserve"> </v>
      </c>
      <c r="BB133" s="103" t="str">
        <f t="shared" si="143"/>
        <v xml:space="preserve"> </v>
      </c>
      <c r="BC133" s="104" t="str">
        <f t="shared" si="144"/>
        <v xml:space="preserve"> </v>
      </c>
      <c r="BD133" s="104" t="str">
        <f t="shared" si="204"/>
        <v xml:space="preserve"> </v>
      </c>
      <c r="BE133" s="104" t="str">
        <f t="shared" si="234"/>
        <v xml:space="preserve"> </v>
      </c>
      <c r="BF133" s="104" t="str">
        <f t="shared" si="235"/>
        <v xml:space="preserve"> </v>
      </c>
    </row>
    <row r="134" spans="1:58" x14ac:dyDescent="0.2">
      <c r="A134" s="50">
        <v>130</v>
      </c>
      <c r="B134" s="79"/>
      <c r="C134" s="79"/>
      <c r="D134" s="80" t="s">
        <v>105</v>
      </c>
      <c r="E134" s="81"/>
      <c r="F134" s="82">
        <f t="shared" si="206"/>
        <v>0</v>
      </c>
      <c r="G134" s="83"/>
      <c r="H134" s="83"/>
      <c r="I134" s="83"/>
      <c r="J134" s="83"/>
      <c r="K134" s="83"/>
      <c r="L134" s="83"/>
      <c r="M134" s="84">
        <f t="shared" si="207"/>
        <v>0</v>
      </c>
      <c r="N134" s="85">
        <f t="shared" si="208"/>
        <v>0</v>
      </c>
      <c r="O134" s="86">
        <f t="shared" si="209"/>
        <v>49.6</v>
      </c>
      <c r="P134" s="85">
        <f t="shared" si="210"/>
        <v>0</v>
      </c>
      <c r="Q134" s="86" t="e">
        <f t="shared" si="146"/>
        <v>#DIV/0!</v>
      </c>
      <c r="R134" s="86" t="e">
        <f t="shared" si="211"/>
        <v>#DIV/0!</v>
      </c>
      <c r="S134" s="86" t="e">
        <f t="shared" si="212"/>
        <v>#DIV/0!</v>
      </c>
      <c r="T134" s="86" t="e">
        <f t="shared" si="213"/>
        <v>#DIV/0!</v>
      </c>
      <c r="U134" s="84" t="str">
        <f t="shared" ref="U134:U184" si="236">IFERROR(T134*E134," ")</f>
        <v xml:space="preserve"> </v>
      </c>
      <c r="V134" s="85" t="str">
        <f t="shared" ref="V134:V184" si="237">IFERROR(U134/F134*100," ")</f>
        <v xml:space="preserve"> </v>
      </c>
      <c r="W134" s="83"/>
      <c r="X134" s="83"/>
      <c r="Y134" s="87">
        <f t="shared" si="214"/>
        <v>0</v>
      </c>
      <c r="Z134" s="87">
        <f t="shared" si="215"/>
        <v>0</v>
      </c>
      <c r="AA134" s="86" t="e">
        <f t="shared" si="216"/>
        <v>#VALUE!</v>
      </c>
      <c r="AB134" s="88">
        <v>2.5</v>
      </c>
      <c r="AC134" s="89" t="str">
        <f t="shared" ref="AC134:AC184" si="238">IFERROR(AA134/AB134," ")</f>
        <v xml:space="preserve"> </v>
      </c>
      <c r="AD134" s="90" t="str">
        <f t="shared" si="217"/>
        <v xml:space="preserve"> </v>
      </c>
      <c r="AE134" s="52">
        <v>15</v>
      </c>
      <c r="AF134" s="86" t="e">
        <f t="shared" si="218"/>
        <v>#VALUE!</v>
      </c>
      <c r="AG134" s="91" t="str">
        <f t="shared" ref="AG134:AG184" si="239">IFERROR(AA134*AK134," ")</f>
        <v xml:space="preserve"> </v>
      </c>
      <c r="AH134" s="92"/>
      <c r="AI134" s="93" t="str">
        <f t="shared" ref="AI134:AI184" si="240">IFERROR((AG134*60)/AH134," ")</f>
        <v xml:space="preserve"> </v>
      </c>
      <c r="AJ134" s="93" t="str">
        <f t="shared" si="219"/>
        <v xml:space="preserve"> </v>
      </c>
      <c r="AK134" s="94" t="str">
        <f t="shared" ref="AK134:AK184" si="241">IFERROR(AF134/AA134," ")</f>
        <v xml:space="preserve"> </v>
      </c>
      <c r="AL134" s="95" t="str">
        <f t="shared" si="220"/>
        <v xml:space="preserve"> </v>
      </c>
      <c r="AM134" s="51">
        <v>120</v>
      </c>
      <c r="AN134" s="96" t="e">
        <f t="shared" si="177"/>
        <v>#VALUE!</v>
      </c>
      <c r="AO134" s="92"/>
      <c r="AP134" s="97" t="str">
        <f t="shared" ref="AP134:AP184" si="242">IFERROR(AN134*60/AO134," ")</f>
        <v xml:space="preserve"> </v>
      </c>
      <c r="AQ134" s="94" t="str">
        <f t="shared" ref="AQ134:AQ184" si="243">IFERROR(AN134/AA134," ")</f>
        <v xml:space="preserve"> </v>
      </c>
      <c r="AR134" s="98">
        <v>0</v>
      </c>
      <c r="AS134" s="105"/>
      <c r="AT134" s="100">
        <f t="shared" si="205"/>
        <v>0</v>
      </c>
      <c r="AU134" s="93" t="str">
        <f t="shared" ref="AU134:AU184" si="244">IFERROR(AT134*60/AS134," ")</f>
        <v xml:space="preserve"> </v>
      </c>
      <c r="AV134" s="94" t="str">
        <f t="shared" ref="AV134:AV184" si="245">IFERROR(AT134/AA134," ")</f>
        <v xml:space="preserve"> </v>
      </c>
      <c r="AW134" s="87" t="e">
        <f t="shared" si="221"/>
        <v>#VALUE!</v>
      </c>
      <c r="AX134" s="99"/>
      <c r="AY134" s="101" t="str">
        <f t="shared" ref="AY134:AY169" si="246">IFERROR(AW134*60/AX134," ")</f>
        <v xml:space="preserve"> </v>
      </c>
      <c r="AZ134" s="94" t="str">
        <f t="shared" ref="AZ134:AZ184" si="247">IFERROR(AW134/AA134," ")</f>
        <v xml:space="preserve"> </v>
      </c>
      <c r="BA134" s="102" t="str">
        <f t="shared" ref="BA134:BA184" si="248">IFERROR(AG134+AN134+AT134+AW134," ")</f>
        <v xml:space="preserve"> </v>
      </c>
      <c r="BB134" s="103" t="str">
        <f t="shared" ref="BB134:BB184" si="249">IFERROR(AK134+AQ134+AV134+AZ134," ")</f>
        <v xml:space="preserve"> </v>
      </c>
      <c r="BC134" s="104" t="str">
        <f t="shared" ref="BC134:BC184" si="250">IFERROR(AI134," ")</f>
        <v xml:space="preserve"> </v>
      </c>
      <c r="BD134" s="104" t="str">
        <f t="shared" si="204"/>
        <v xml:space="preserve"> </v>
      </c>
      <c r="BE134" s="104" t="str">
        <f t="shared" si="234"/>
        <v xml:space="preserve"> </v>
      </c>
      <c r="BF134" s="104" t="str">
        <f t="shared" si="178"/>
        <v xml:space="preserve"> </v>
      </c>
    </row>
    <row r="135" spans="1:58" x14ac:dyDescent="0.2">
      <c r="A135" s="50">
        <v>131</v>
      </c>
      <c r="B135" s="79"/>
      <c r="C135" s="79"/>
      <c r="D135" s="80" t="s">
        <v>105</v>
      </c>
      <c r="E135" s="81"/>
      <c r="F135" s="82">
        <f t="shared" si="206"/>
        <v>0</v>
      </c>
      <c r="G135" s="83"/>
      <c r="H135" s="83"/>
      <c r="I135" s="83"/>
      <c r="J135" s="83"/>
      <c r="K135" s="83"/>
      <c r="L135" s="83"/>
      <c r="M135" s="84">
        <f t="shared" si="207"/>
        <v>0</v>
      </c>
      <c r="N135" s="85">
        <f t="shared" si="208"/>
        <v>0</v>
      </c>
      <c r="O135" s="86">
        <f t="shared" si="209"/>
        <v>49.6</v>
      </c>
      <c r="P135" s="85">
        <f t="shared" si="210"/>
        <v>0</v>
      </c>
      <c r="Q135" s="86" t="e">
        <f t="shared" ref="Q135:Q184" si="251">(P135*0.23)/(E135/5)</f>
        <v>#DIV/0!</v>
      </c>
      <c r="R135" s="86" t="e">
        <f t="shared" si="211"/>
        <v>#DIV/0!</v>
      </c>
      <c r="S135" s="86" t="e">
        <f t="shared" si="212"/>
        <v>#DIV/0!</v>
      </c>
      <c r="T135" s="86" t="e">
        <f t="shared" si="213"/>
        <v>#DIV/0!</v>
      </c>
      <c r="U135" s="84" t="str">
        <f t="shared" si="236"/>
        <v xml:space="preserve"> </v>
      </c>
      <c r="V135" s="85" t="str">
        <f t="shared" si="237"/>
        <v xml:space="preserve"> </v>
      </c>
      <c r="W135" s="83"/>
      <c r="X135" s="83"/>
      <c r="Y135" s="87">
        <f t="shared" si="214"/>
        <v>0</v>
      </c>
      <c r="Z135" s="87">
        <f t="shared" si="215"/>
        <v>0</v>
      </c>
      <c r="AA135" s="86" t="e">
        <f t="shared" si="216"/>
        <v>#VALUE!</v>
      </c>
      <c r="AB135" s="88">
        <v>2.5</v>
      </c>
      <c r="AC135" s="89" t="str">
        <f t="shared" si="238"/>
        <v xml:space="preserve"> </v>
      </c>
      <c r="AD135" s="90" t="str">
        <f t="shared" si="217"/>
        <v xml:space="preserve"> </v>
      </c>
      <c r="AE135" s="52">
        <v>15</v>
      </c>
      <c r="AF135" s="86" t="e">
        <f t="shared" si="218"/>
        <v>#VALUE!</v>
      </c>
      <c r="AG135" s="91" t="str">
        <f t="shared" si="239"/>
        <v xml:space="preserve"> </v>
      </c>
      <c r="AH135" s="92"/>
      <c r="AI135" s="93" t="str">
        <f t="shared" si="240"/>
        <v xml:space="preserve"> </v>
      </c>
      <c r="AJ135" s="93" t="str">
        <f t="shared" si="219"/>
        <v xml:space="preserve"> </v>
      </c>
      <c r="AK135" s="94" t="str">
        <f t="shared" si="241"/>
        <v xml:space="preserve"> </v>
      </c>
      <c r="AL135" s="95" t="str">
        <f t="shared" si="220"/>
        <v xml:space="preserve"> </v>
      </c>
      <c r="AM135" s="51">
        <v>120</v>
      </c>
      <c r="AN135" s="96" t="e">
        <f t="shared" ref="AN135:AN173" si="252">AL135*AM135/60</f>
        <v>#VALUE!</v>
      </c>
      <c r="AO135" s="92"/>
      <c r="AP135" s="97" t="str">
        <f t="shared" si="242"/>
        <v xml:space="preserve"> </v>
      </c>
      <c r="AQ135" s="94" t="str">
        <f t="shared" si="243"/>
        <v xml:space="preserve"> </v>
      </c>
      <c r="AR135" s="98">
        <v>0</v>
      </c>
      <c r="AS135" s="105"/>
      <c r="AT135" s="100">
        <f t="shared" si="205"/>
        <v>0</v>
      </c>
      <c r="AU135" s="93" t="str">
        <f t="shared" si="244"/>
        <v xml:space="preserve"> </v>
      </c>
      <c r="AV135" s="94" t="str">
        <f t="shared" si="245"/>
        <v xml:space="preserve"> </v>
      </c>
      <c r="AW135" s="87" t="e">
        <f t="shared" si="221"/>
        <v>#VALUE!</v>
      </c>
      <c r="AX135" s="99"/>
      <c r="AY135" s="101" t="str">
        <f t="shared" si="246"/>
        <v xml:space="preserve"> </v>
      </c>
      <c r="AZ135" s="94" t="str">
        <f t="shared" si="247"/>
        <v xml:space="preserve"> </v>
      </c>
      <c r="BA135" s="102" t="str">
        <f t="shared" si="248"/>
        <v xml:space="preserve"> </v>
      </c>
      <c r="BB135" s="103" t="str">
        <f t="shared" si="249"/>
        <v xml:space="preserve"> </v>
      </c>
      <c r="BC135" s="104" t="str">
        <f t="shared" si="250"/>
        <v xml:space="preserve"> </v>
      </c>
      <c r="BD135" s="104" t="str">
        <f t="shared" si="204"/>
        <v xml:space="preserve"> </v>
      </c>
      <c r="BE135" s="104" t="str">
        <f t="shared" si="234"/>
        <v xml:space="preserve"> </v>
      </c>
      <c r="BF135" s="104" t="str">
        <f t="shared" si="178"/>
        <v xml:space="preserve"> </v>
      </c>
    </row>
    <row r="136" spans="1:58" x14ac:dyDescent="0.2">
      <c r="A136" s="50">
        <v>132</v>
      </c>
      <c r="B136" s="79"/>
      <c r="C136" s="79"/>
      <c r="D136" s="80" t="s">
        <v>105</v>
      </c>
      <c r="E136" s="81"/>
      <c r="F136" s="82">
        <f t="shared" si="206"/>
        <v>0</v>
      </c>
      <c r="G136" s="83"/>
      <c r="H136" s="83"/>
      <c r="I136" s="83"/>
      <c r="J136" s="83"/>
      <c r="K136" s="83"/>
      <c r="L136" s="83"/>
      <c r="M136" s="84">
        <f t="shared" si="207"/>
        <v>0</v>
      </c>
      <c r="N136" s="85">
        <f t="shared" si="208"/>
        <v>0</v>
      </c>
      <c r="O136" s="86">
        <f t="shared" si="209"/>
        <v>49.6</v>
      </c>
      <c r="P136" s="85">
        <f t="shared" si="210"/>
        <v>0</v>
      </c>
      <c r="Q136" s="86" t="e">
        <f t="shared" si="251"/>
        <v>#DIV/0!</v>
      </c>
      <c r="R136" s="86" t="e">
        <f t="shared" si="211"/>
        <v>#DIV/0!</v>
      </c>
      <c r="S136" s="86" t="e">
        <f t="shared" si="212"/>
        <v>#DIV/0!</v>
      </c>
      <c r="T136" s="86" t="e">
        <f t="shared" si="213"/>
        <v>#DIV/0!</v>
      </c>
      <c r="U136" s="84" t="str">
        <f t="shared" si="236"/>
        <v xml:space="preserve"> </v>
      </c>
      <c r="V136" s="85" t="str">
        <f t="shared" si="237"/>
        <v xml:space="preserve"> </v>
      </c>
      <c r="W136" s="83"/>
      <c r="X136" s="83"/>
      <c r="Y136" s="87">
        <f t="shared" si="214"/>
        <v>0</v>
      </c>
      <c r="Z136" s="87">
        <f t="shared" si="215"/>
        <v>0</v>
      </c>
      <c r="AA136" s="86" t="e">
        <f t="shared" si="216"/>
        <v>#VALUE!</v>
      </c>
      <c r="AB136" s="88">
        <v>2.5</v>
      </c>
      <c r="AC136" s="89" t="str">
        <f t="shared" si="238"/>
        <v xml:space="preserve"> </v>
      </c>
      <c r="AD136" s="90" t="str">
        <f t="shared" si="217"/>
        <v xml:space="preserve"> </v>
      </c>
      <c r="AE136" s="52">
        <v>15</v>
      </c>
      <c r="AF136" s="86" t="e">
        <f t="shared" si="218"/>
        <v>#VALUE!</v>
      </c>
      <c r="AG136" s="91" t="str">
        <f t="shared" si="239"/>
        <v xml:space="preserve"> </v>
      </c>
      <c r="AH136" s="92"/>
      <c r="AI136" s="93" t="str">
        <f t="shared" si="240"/>
        <v xml:space="preserve"> </v>
      </c>
      <c r="AJ136" s="93" t="str">
        <f t="shared" si="219"/>
        <v xml:space="preserve"> </v>
      </c>
      <c r="AK136" s="94" t="str">
        <f t="shared" si="241"/>
        <v xml:space="preserve"> </v>
      </c>
      <c r="AL136" s="95" t="str">
        <f t="shared" si="220"/>
        <v xml:space="preserve"> </v>
      </c>
      <c r="AM136" s="51">
        <v>120</v>
      </c>
      <c r="AN136" s="96" t="e">
        <f t="shared" si="252"/>
        <v>#VALUE!</v>
      </c>
      <c r="AO136" s="92"/>
      <c r="AP136" s="97" t="str">
        <f t="shared" si="242"/>
        <v xml:space="preserve"> </v>
      </c>
      <c r="AQ136" s="94" t="str">
        <f t="shared" si="243"/>
        <v xml:space="preserve"> </v>
      </c>
      <c r="AR136" s="98">
        <v>0</v>
      </c>
      <c r="AS136" s="105"/>
      <c r="AT136" s="100">
        <f t="shared" si="205"/>
        <v>0</v>
      </c>
      <c r="AU136" s="93" t="str">
        <f t="shared" si="244"/>
        <v xml:space="preserve"> </v>
      </c>
      <c r="AV136" s="94" t="str">
        <f t="shared" si="245"/>
        <v xml:space="preserve"> </v>
      </c>
      <c r="AW136" s="87" t="e">
        <f t="shared" si="221"/>
        <v>#VALUE!</v>
      </c>
      <c r="AX136" s="99"/>
      <c r="AY136" s="101" t="str">
        <f t="shared" si="246"/>
        <v xml:space="preserve"> </v>
      </c>
      <c r="AZ136" s="94" t="str">
        <f t="shared" si="247"/>
        <v xml:space="preserve"> </v>
      </c>
      <c r="BA136" s="102" t="str">
        <f t="shared" si="248"/>
        <v xml:space="preserve"> </v>
      </c>
      <c r="BB136" s="103" t="str">
        <f t="shared" si="249"/>
        <v xml:space="preserve"> </v>
      </c>
      <c r="BC136" s="104" t="str">
        <f t="shared" si="250"/>
        <v xml:space="preserve"> </v>
      </c>
      <c r="BD136" s="104" t="str">
        <f t="shared" si="204"/>
        <v xml:space="preserve"> </v>
      </c>
      <c r="BE136" s="104" t="str">
        <f t="shared" si="234"/>
        <v xml:space="preserve"> </v>
      </c>
      <c r="BF136" s="104" t="str">
        <f t="shared" si="178"/>
        <v xml:space="preserve"> </v>
      </c>
    </row>
    <row r="137" spans="1:58" x14ac:dyDescent="0.2">
      <c r="A137" s="50">
        <v>133</v>
      </c>
      <c r="B137" s="79"/>
      <c r="C137" s="79"/>
      <c r="D137" s="80" t="s">
        <v>105</v>
      </c>
      <c r="E137" s="81"/>
      <c r="F137" s="82">
        <f t="shared" si="206"/>
        <v>0</v>
      </c>
      <c r="G137" s="83"/>
      <c r="H137" s="83"/>
      <c r="I137" s="83"/>
      <c r="J137" s="83"/>
      <c r="K137" s="83"/>
      <c r="L137" s="83"/>
      <c r="M137" s="84">
        <f t="shared" si="207"/>
        <v>0</v>
      </c>
      <c r="N137" s="85">
        <f t="shared" si="208"/>
        <v>0</v>
      </c>
      <c r="O137" s="86">
        <f t="shared" si="209"/>
        <v>49.6</v>
      </c>
      <c r="P137" s="85">
        <f t="shared" si="210"/>
        <v>0</v>
      </c>
      <c r="Q137" s="86" t="e">
        <f t="shared" si="251"/>
        <v>#DIV/0!</v>
      </c>
      <c r="R137" s="86" t="e">
        <f t="shared" si="211"/>
        <v>#DIV/0!</v>
      </c>
      <c r="S137" s="86" t="e">
        <f t="shared" si="212"/>
        <v>#DIV/0!</v>
      </c>
      <c r="T137" s="86" t="e">
        <f t="shared" si="213"/>
        <v>#DIV/0!</v>
      </c>
      <c r="U137" s="84" t="str">
        <f t="shared" si="236"/>
        <v xml:space="preserve"> </v>
      </c>
      <c r="V137" s="85" t="str">
        <f t="shared" si="237"/>
        <v xml:space="preserve"> </v>
      </c>
      <c r="W137" s="83"/>
      <c r="X137" s="83"/>
      <c r="Y137" s="87">
        <f t="shared" si="214"/>
        <v>0</v>
      </c>
      <c r="Z137" s="87">
        <f t="shared" si="215"/>
        <v>0</v>
      </c>
      <c r="AA137" s="86" t="e">
        <f t="shared" si="216"/>
        <v>#VALUE!</v>
      </c>
      <c r="AB137" s="88">
        <v>2.5</v>
      </c>
      <c r="AC137" s="89" t="str">
        <f t="shared" si="238"/>
        <v xml:space="preserve"> </v>
      </c>
      <c r="AD137" s="90" t="str">
        <f t="shared" si="217"/>
        <v xml:space="preserve"> </v>
      </c>
      <c r="AE137" s="52">
        <v>15</v>
      </c>
      <c r="AF137" s="86" t="e">
        <f t="shared" si="218"/>
        <v>#VALUE!</v>
      </c>
      <c r="AG137" s="91" t="str">
        <f t="shared" si="239"/>
        <v xml:space="preserve"> </v>
      </c>
      <c r="AH137" s="92"/>
      <c r="AI137" s="93" t="str">
        <f t="shared" si="240"/>
        <v xml:space="preserve"> </v>
      </c>
      <c r="AJ137" s="93" t="str">
        <f t="shared" si="219"/>
        <v xml:space="preserve"> </v>
      </c>
      <c r="AK137" s="94" t="str">
        <f t="shared" si="241"/>
        <v xml:space="preserve"> </v>
      </c>
      <c r="AL137" s="95" t="str">
        <f t="shared" si="220"/>
        <v xml:space="preserve"> </v>
      </c>
      <c r="AM137" s="51">
        <v>120</v>
      </c>
      <c r="AN137" s="96" t="e">
        <f t="shared" si="252"/>
        <v>#VALUE!</v>
      </c>
      <c r="AO137" s="92"/>
      <c r="AP137" s="97" t="str">
        <f t="shared" si="242"/>
        <v xml:space="preserve"> </v>
      </c>
      <c r="AQ137" s="94" t="str">
        <f t="shared" si="243"/>
        <v xml:space="preserve"> </v>
      </c>
      <c r="AR137" s="98">
        <v>0</v>
      </c>
      <c r="AS137" s="105"/>
      <c r="AT137" s="100">
        <f t="shared" si="205"/>
        <v>0</v>
      </c>
      <c r="AU137" s="93" t="str">
        <f t="shared" si="244"/>
        <v xml:space="preserve"> </v>
      </c>
      <c r="AV137" s="94" t="str">
        <f t="shared" si="245"/>
        <v xml:space="preserve"> </v>
      </c>
      <c r="AW137" s="87" t="e">
        <f t="shared" si="221"/>
        <v>#VALUE!</v>
      </c>
      <c r="AX137" s="99"/>
      <c r="AY137" s="101" t="str">
        <f t="shared" si="246"/>
        <v xml:space="preserve"> </v>
      </c>
      <c r="AZ137" s="94" t="str">
        <f t="shared" si="247"/>
        <v xml:space="preserve"> </v>
      </c>
      <c r="BA137" s="102" t="str">
        <f t="shared" si="248"/>
        <v xml:space="preserve"> </v>
      </c>
      <c r="BB137" s="103" t="str">
        <f t="shared" si="249"/>
        <v xml:space="preserve"> </v>
      </c>
      <c r="BC137" s="104" t="str">
        <f t="shared" si="250"/>
        <v xml:space="preserve"> </v>
      </c>
      <c r="BD137" s="104" t="str">
        <f t="shared" si="204"/>
        <v xml:space="preserve"> </v>
      </c>
      <c r="BE137" s="104" t="str">
        <f t="shared" si="234"/>
        <v xml:space="preserve"> </v>
      </c>
      <c r="BF137" s="104" t="str">
        <f t="shared" si="178"/>
        <v xml:space="preserve"> </v>
      </c>
    </row>
    <row r="138" spans="1:58" x14ac:dyDescent="0.2">
      <c r="A138" s="50">
        <v>134</v>
      </c>
      <c r="B138" s="79"/>
      <c r="C138" s="79"/>
      <c r="D138" s="80" t="s">
        <v>105</v>
      </c>
      <c r="E138" s="81"/>
      <c r="F138" s="82">
        <f t="shared" si="206"/>
        <v>0</v>
      </c>
      <c r="G138" s="83"/>
      <c r="H138" s="83"/>
      <c r="I138" s="83"/>
      <c r="J138" s="83"/>
      <c r="K138" s="83"/>
      <c r="L138" s="83"/>
      <c r="M138" s="84">
        <f t="shared" si="207"/>
        <v>0</v>
      </c>
      <c r="N138" s="85">
        <f t="shared" si="208"/>
        <v>0</v>
      </c>
      <c r="O138" s="86">
        <f t="shared" si="209"/>
        <v>49.6</v>
      </c>
      <c r="P138" s="85">
        <f t="shared" si="210"/>
        <v>0</v>
      </c>
      <c r="Q138" s="86" t="e">
        <f t="shared" si="251"/>
        <v>#DIV/0!</v>
      </c>
      <c r="R138" s="86" t="e">
        <f t="shared" si="211"/>
        <v>#DIV/0!</v>
      </c>
      <c r="S138" s="86" t="e">
        <f t="shared" si="212"/>
        <v>#DIV/0!</v>
      </c>
      <c r="T138" s="86" t="e">
        <f t="shared" si="213"/>
        <v>#DIV/0!</v>
      </c>
      <c r="U138" s="84" t="str">
        <f t="shared" si="236"/>
        <v xml:space="preserve"> </v>
      </c>
      <c r="V138" s="85" t="str">
        <f t="shared" si="237"/>
        <v xml:space="preserve"> </v>
      </c>
      <c r="W138" s="83"/>
      <c r="X138" s="83"/>
      <c r="Y138" s="87">
        <f t="shared" si="214"/>
        <v>0</v>
      </c>
      <c r="Z138" s="87">
        <f t="shared" si="215"/>
        <v>0</v>
      </c>
      <c r="AA138" s="86" t="e">
        <f t="shared" si="216"/>
        <v>#VALUE!</v>
      </c>
      <c r="AB138" s="88">
        <v>2.5</v>
      </c>
      <c r="AC138" s="89" t="str">
        <f t="shared" si="238"/>
        <v xml:space="preserve"> </v>
      </c>
      <c r="AD138" s="90" t="str">
        <f t="shared" si="217"/>
        <v xml:space="preserve"> </v>
      </c>
      <c r="AE138" s="52">
        <v>15</v>
      </c>
      <c r="AF138" s="86" t="e">
        <f t="shared" si="218"/>
        <v>#VALUE!</v>
      </c>
      <c r="AG138" s="91" t="str">
        <f t="shared" si="239"/>
        <v xml:space="preserve"> </v>
      </c>
      <c r="AH138" s="92"/>
      <c r="AI138" s="93" t="str">
        <f t="shared" si="240"/>
        <v xml:space="preserve"> </v>
      </c>
      <c r="AJ138" s="93" t="str">
        <f t="shared" si="219"/>
        <v xml:space="preserve"> </v>
      </c>
      <c r="AK138" s="94" t="str">
        <f t="shared" si="241"/>
        <v xml:space="preserve"> </v>
      </c>
      <c r="AL138" s="95" t="str">
        <f t="shared" si="220"/>
        <v xml:space="preserve"> </v>
      </c>
      <c r="AM138" s="51">
        <v>120</v>
      </c>
      <c r="AN138" s="96" t="e">
        <f t="shared" si="252"/>
        <v>#VALUE!</v>
      </c>
      <c r="AO138" s="92"/>
      <c r="AP138" s="97" t="str">
        <f t="shared" si="242"/>
        <v xml:space="preserve"> </v>
      </c>
      <c r="AQ138" s="94" t="str">
        <f t="shared" si="243"/>
        <v xml:space="preserve"> </v>
      </c>
      <c r="AR138" s="98">
        <v>0</v>
      </c>
      <c r="AS138" s="105"/>
      <c r="AT138" s="100">
        <f t="shared" si="205"/>
        <v>0</v>
      </c>
      <c r="AU138" s="93" t="str">
        <f t="shared" si="244"/>
        <v xml:space="preserve"> </v>
      </c>
      <c r="AV138" s="94" t="str">
        <f t="shared" si="245"/>
        <v xml:space="preserve"> </v>
      </c>
      <c r="AW138" s="87" t="e">
        <f t="shared" si="221"/>
        <v>#VALUE!</v>
      </c>
      <c r="AX138" s="99"/>
      <c r="AY138" s="101" t="str">
        <f t="shared" si="246"/>
        <v xml:space="preserve"> </v>
      </c>
      <c r="AZ138" s="94" t="str">
        <f t="shared" si="247"/>
        <v xml:space="preserve"> </v>
      </c>
      <c r="BA138" s="102" t="str">
        <f t="shared" si="248"/>
        <v xml:space="preserve"> </v>
      </c>
      <c r="BB138" s="103" t="str">
        <f t="shared" si="249"/>
        <v xml:space="preserve"> </v>
      </c>
      <c r="BC138" s="104" t="str">
        <f t="shared" si="250"/>
        <v xml:space="preserve"> </v>
      </c>
      <c r="BD138" s="104" t="str">
        <f t="shared" si="204"/>
        <v xml:space="preserve"> </v>
      </c>
      <c r="BE138" s="104" t="str">
        <f t="shared" si="234"/>
        <v xml:space="preserve"> </v>
      </c>
      <c r="BF138" s="104" t="str">
        <f t="shared" si="178"/>
        <v xml:space="preserve"> </v>
      </c>
    </row>
    <row r="139" spans="1:58" x14ac:dyDescent="0.2">
      <c r="A139" s="50">
        <v>135</v>
      </c>
      <c r="B139" s="79"/>
      <c r="C139" s="79"/>
      <c r="D139" s="80" t="s">
        <v>105</v>
      </c>
      <c r="E139" s="81"/>
      <c r="F139" s="82">
        <f t="shared" si="206"/>
        <v>0</v>
      </c>
      <c r="G139" s="83"/>
      <c r="H139" s="83"/>
      <c r="I139" s="83"/>
      <c r="J139" s="83"/>
      <c r="K139" s="83"/>
      <c r="L139" s="83"/>
      <c r="M139" s="84">
        <f t="shared" si="207"/>
        <v>0</v>
      </c>
      <c r="N139" s="85">
        <f t="shared" si="208"/>
        <v>0</v>
      </c>
      <c r="O139" s="86">
        <f t="shared" si="209"/>
        <v>49.6</v>
      </c>
      <c r="P139" s="85">
        <f t="shared" si="210"/>
        <v>0</v>
      </c>
      <c r="Q139" s="86" t="e">
        <f t="shared" si="251"/>
        <v>#DIV/0!</v>
      </c>
      <c r="R139" s="86" t="e">
        <f t="shared" si="211"/>
        <v>#DIV/0!</v>
      </c>
      <c r="S139" s="86" t="e">
        <f t="shared" si="212"/>
        <v>#DIV/0!</v>
      </c>
      <c r="T139" s="86" t="e">
        <f t="shared" si="213"/>
        <v>#DIV/0!</v>
      </c>
      <c r="U139" s="84" t="str">
        <f t="shared" si="236"/>
        <v xml:space="preserve"> </v>
      </c>
      <c r="V139" s="85" t="str">
        <f t="shared" si="237"/>
        <v xml:space="preserve"> </v>
      </c>
      <c r="W139" s="83"/>
      <c r="X139" s="83"/>
      <c r="Y139" s="87">
        <f t="shared" si="214"/>
        <v>0</v>
      </c>
      <c r="Z139" s="87">
        <f t="shared" si="215"/>
        <v>0</v>
      </c>
      <c r="AA139" s="86" t="e">
        <f t="shared" si="216"/>
        <v>#VALUE!</v>
      </c>
      <c r="AB139" s="88">
        <v>2.5</v>
      </c>
      <c r="AC139" s="89" t="str">
        <f t="shared" si="238"/>
        <v xml:space="preserve"> </v>
      </c>
      <c r="AD139" s="90" t="str">
        <f t="shared" si="217"/>
        <v xml:space="preserve"> </v>
      </c>
      <c r="AE139" s="52">
        <v>15</v>
      </c>
      <c r="AF139" s="86" t="e">
        <f t="shared" si="218"/>
        <v>#VALUE!</v>
      </c>
      <c r="AG139" s="91" t="str">
        <f t="shared" si="239"/>
        <v xml:space="preserve"> </v>
      </c>
      <c r="AH139" s="92"/>
      <c r="AI139" s="93" t="str">
        <f t="shared" si="240"/>
        <v xml:space="preserve"> </v>
      </c>
      <c r="AJ139" s="93" t="str">
        <f t="shared" si="219"/>
        <v xml:space="preserve"> </v>
      </c>
      <c r="AK139" s="94" t="str">
        <f t="shared" si="241"/>
        <v xml:space="preserve"> </v>
      </c>
      <c r="AL139" s="95" t="str">
        <f t="shared" si="220"/>
        <v xml:space="preserve"> </v>
      </c>
      <c r="AM139" s="51">
        <v>120</v>
      </c>
      <c r="AN139" s="96" t="e">
        <f t="shared" si="252"/>
        <v>#VALUE!</v>
      </c>
      <c r="AO139" s="92"/>
      <c r="AP139" s="97" t="str">
        <f t="shared" si="242"/>
        <v xml:space="preserve"> </v>
      </c>
      <c r="AQ139" s="94" t="str">
        <f t="shared" si="243"/>
        <v xml:space="preserve"> </v>
      </c>
      <c r="AR139" s="98">
        <v>0</v>
      </c>
      <c r="AS139" s="105"/>
      <c r="AT139" s="100">
        <f t="shared" si="205"/>
        <v>0</v>
      </c>
      <c r="AU139" s="93" t="str">
        <f t="shared" si="244"/>
        <v xml:space="preserve"> </v>
      </c>
      <c r="AV139" s="94" t="str">
        <f t="shared" si="245"/>
        <v xml:space="preserve"> </v>
      </c>
      <c r="AW139" s="87" t="e">
        <f t="shared" si="221"/>
        <v>#VALUE!</v>
      </c>
      <c r="AX139" s="99"/>
      <c r="AY139" s="101" t="str">
        <f t="shared" si="246"/>
        <v xml:space="preserve"> </v>
      </c>
      <c r="AZ139" s="94" t="str">
        <f t="shared" si="247"/>
        <v xml:space="preserve"> </v>
      </c>
      <c r="BA139" s="102" t="str">
        <f t="shared" si="248"/>
        <v xml:space="preserve"> </v>
      </c>
      <c r="BB139" s="103" t="str">
        <f t="shared" si="249"/>
        <v xml:space="preserve"> </v>
      </c>
      <c r="BC139" s="104" t="str">
        <f t="shared" si="250"/>
        <v xml:space="preserve"> </v>
      </c>
      <c r="BD139" s="104" t="str">
        <f t="shared" si="204"/>
        <v xml:space="preserve"> </v>
      </c>
      <c r="BE139" s="104" t="str">
        <f t="shared" si="234"/>
        <v xml:space="preserve"> </v>
      </c>
      <c r="BF139" s="104" t="str">
        <f t="shared" si="178"/>
        <v xml:space="preserve"> </v>
      </c>
    </row>
    <row r="140" spans="1:58" x14ac:dyDescent="0.2">
      <c r="A140" s="50">
        <v>136</v>
      </c>
      <c r="B140" s="79"/>
      <c r="C140" s="79"/>
      <c r="D140" s="80" t="s">
        <v>108</v>
      </c>
      <c r="E140" s="81"/>
      <c r="F140" s="82">
        <f t="shared" si="206"/>
        <v>0</v>
      </c>
      <c r="G140" s="83"/>
      <c r="H140" s="83"/>
      <c r="I140" s="83"/>
      <c r="J140" s="83"/>
      <c r="K140" s="83"/>
      <c r="L140" s="83"/>
      <c r="M140" s="84">
        <f t="shared" si="207"/>
        <v>0</v>
      </c>
      <c r="N140" s="85">
        <f t="shared" si="208"/>
        <v>0</v>
      </c>
      <c r="O140" s="86">
        <f t="shared" si="209"/>
        <v>49.6</v>
      </c>
      <c r="P140" s="85">
        <f t="shared" si="210"/>
        <v>0</v>
      </c>
      <c r="Q140" s="86" t="e">
        <f t="shared" si="251"/>
        <v>#DIV/0!</v>
      </c>
      <c r="R140" s="86" t="e">
        <f t="shared" si="211"/>
        <v>#DIV/0!</v>
      </c>
      <c r="S140" s="86" t="e">
        <f t="shared" si="212"/>
        <v>#DIV/0!</v>
      </c>
      <c r="T140" s="86" t="e">
        <f t="shared" si="213"/>
        <v>#DIV/0!</v>
      </c>
      <c r="U140" s="84" t="str">
        <f t="shared" si="236"/>
        <v xml:space="preserve"> </v>
      </c>
      <c r="V140" s="85" t="str">
        <f t="shared" si="237"/>
        <v xml:space="preserve"> </v>
      </c>
      <c r="W140" s="83"/>
      <c r="X140" s="83"/>
      <c r="Y140" s="87">
        <f t="shared" si="214"/>
        <v>0</v>
      </c>
      <c r="Z140" s="87">
        <f t="shared" si="215"/>
        <v>0</v>
      </c>
      <c r="AA140" s="86" t="e">
        <f t="shared" si="216"/>
        <v>#VALUE!</v>
      </c>
      <c r="AB140" s="88">
        <v>4</v>
      </c>
      <c r="AC140" s="89" t="str">
        <f t="shared" si="238"/>
        <v xml:space="preserve"> </v>
      </c>
      <c r="AD140" s="90" t="str">
        <f t="shared" si="217"/>
        <v xml:space="preserve"> </v>
      </c>
      <c r="AE140" s="52">
        <v>15</v>
      </c>
      <c r="AF140" s="86" t="e">
        <f t="shared" si="218"/>
        <v>#VALUE!</v>
      </c>
      <c r="AG140" s="91" t="str">
        <f t="shared" si="239"/>
        <v xml:space="preserve"> </v>
      </c>
      <c r="AH140" s="92"/>
      <c r="AI140" s="93" t="str">
        <f t="shared" si="240"/>
        <v xml:space="preserve"> </v>
      </c>
      <c r="AJ140" s="93" t="str">
        <f t="shared" si="219"/>
        <v xml:space="preserve"> </v>
      </c>
      <c r="AK140" s="94" t="str">
        <f t="shared" si="241"/>
        <v xml:space="preserve"> </v>
      </c>
      <c r="AL140" s="95" t="str">
        <f t="shared" si="220"/>
        <v xml:space="preserve"> </v>
      </c>
      <c r="AM140" s="51">
        <v>180</v>
      </c>
      <c r="AN140" s="96" t="e">
        <f t="shared" si="252"/>
        <v>#VALUE!</v>
      </c>
      <c r="AO140" s="92"/>
      <c r="AP140" s="97" t="str">
        <f t="shared" si="242"/>
        <v xml:space="preserve"> </v>
      </c>
      <c r="AQ140" s="94" t="str">
        <f t="shared" si="243"/>
        <v xml:space="preserve"> </v>
      </c>
      <c r="AR140" s="82">
        <v>0</v>
      </c>
      <c r="AS140" s="105"/>
      <c r="AT140" s="100">
        <f t="shared" si="205"/>
        <v>0</v>
      </c>
      <c r="AU140" s="93" t="str">
        <f t="shared" si="244"/>
        <v xml:space="preserve"> </v>
      </c>
      <c r="AV140" s="94" t="str">
        <f t="shared" si="245"/>
        <v xml:space="preserve"> </v>
      </c>
      <c r="AW140" s="87" t="e">
        <f t="shared" si="221"/>
        <v>#VALUE!</v>
      </c>
      <c r="AX140" s="99"/>
      <c r="AY140" s="101" t="str">
        <f t="shared" si="246"/>
        <v xml:space="preserve"> </v>
      </c>
      <c r="AZ140" s="94" t="str">
        <f t="shared" si="247"/>
        <v xml:space="preserve"> </v>
      </c>
      <c r="BA140" s="102" t="str">
        <f t="shared" si="248"/>
        <v xml:space="preserve"> </v>
      </c>
      <c r="BB140" s="103" t="str">
        <f t="shared" si="249"/>
        <v xml:space="preserve"> </v>
      </c>
      <c r="BC140" s="104" t="str">
        <f t="shared" si="250"/>
        <v xml:space="preserve"> </v>
      </c>
      <c r="BD140" s="104" t="str">
        <f t="shared" si="204"/>
        <v xml:space="preserve"> </v>
      </c>
      <c r="BE140" s="104" t="str">
        <f t="shared" si="234"/>
        <v xml:space="preserve"> </v>
      </c>
      <c r="BF140" s="104" t="str">
        <f t="shared" si="178"/>
        <v xml:space="preserve"> </v>
      </c>
    </row>
    <row r="141" spans="1:58" x14ac:dyDescent="0.2">
      <c r="A141" s="50">
        <v>137</v>
      </c>
      <c r="B141" s="79"/>
      <c r="C141" s="79"/>
      <c r="D141" s="80" t="s">
        <v>108</v>
      </c>
      <c r="E141" s="81"/>
      <c r="F141" s="82">
        <f t="shared" si="206"/>
        <v>0</v>
      </c>
      <c r="G141" s="83"/>
      <c r="H141" s="83"/>
      <c r="I141" s="83"/>
      <c r="J141" s="83"/>
      <c r="K141" s="83"/>
      <c r="L141" s="83"/>
      <c r="M141" s="84">
        <f t="shared" si="207"/>
        <v>0</v>
      </c>
      <c r="N141" s="85">
        <f t="shared" si="208"/>
        <v>0</v>
      </c>
      <c r="O141" s="86">
        <f t="shared" si="209"/>
        <v>49.6</v>
      </c>
      <c r="P141" s="85">
        <f t="shared" si="210"/>
        <v>0</v>
      </c>
      <c r="Q141" s="86" t="e">
        <f t="shared" si="251"/>
        <v>#DIV/0!</v>
      </c>
      <c r="R141" s="86" t="e">
        <f t="shared" si="211"/>
        <v>#DIV/0!</v>
      </c>
      <c r="S141" s="86" t="e">
        <f t="shared" si="212"/>
        <v>#DIV/0!</v>
      </c>
      <c r="T141" s="86" t="e">
        <f t="shared" si="213"/>
        <v>#DIV/0!</v>
      </c>
      <c r="U141" s="84" t="str">
        <f t="shared" si="236"/>
        <v xml:space="preserve"> </v>
      </c>
      <c r="V141" s="85" t="str">
        <f t="shared" si="237"/>
        <v xml:space="preserve"> </v>
      </c>
      <c r="W141" s="83"/>
      <c r="X141" s="83"/>
      <c r="Y141" s="87">
        <f t="shared" si="214"/>
        <v>0</v>
      </c>
      <c r="Z141" s="87">
        <f t="shared" si="215"/>
        <v>0</v>
      </c>
      <c r="AA141" s="86" t="e">
        <f t="shared" si="216"/>
        <v>#VALUE!</v>
      </c>
      <c r="AB141" s="88">
        <v>4</v>
      </c>
      <c r="AC141" s="89" t="str">
        <f t="shared" si="238"/>
        <v xml:space="preserve"> </v>
      </c>
      <c r="AD141" s="90" t="str">
        <f t="shared" si="217"/>
        <v xml:space="preserve"> </v>
      </c>
      <c r="AE141" s="52">
        <v>15</v>
      </c>
      <c r="AF141" s="86" t="e">
        <f t="shared" si="218"/>
        <v>#VALUE!</v>
      </c>
      <c r="AG141" s="91" t="str">
        <f t="shared" si="239"/>
        <v xml:space="preserve"> </v>
      </c>
      <c r="AH141" s="92"/>
      <c r="AI141" s="93" t="str">
        <f t="shared" si="240"/>
        <v xml:space="preserve"> </v>
      </c>
      <c r="AJ141" s="93" t="str">
        <f t="shared" si="219"/>
        <v xml:space="preserve"> </v>
      </c>
      <c r="AK141" s="94" t="str">
        <f t="shared" si="241"/>
        <v xml:space="preserve"> </v>
      </c>
      <c r="AL141" s="95" t="str">
        <f t="shared" si="220"/>
        <v xml:space="preserve"> </v>
      </c>
      <c r="AM141" s="51">
        <v>180</v>
      </c>
      <c r="AN141" s="96" t="e">
        <f t="shared" si="252"/>
        <v>#VALUE!</v>
      </c>
      <c r="AO141" s="92"/>
      <c r="AP141" s="97" t="str">
        <f t="shared" si="242"/>
        <v xml:space="preserve"> </v>
      </c>
      <c r="AQ141" s="94" t="str">
        <f t="shared" si="243"/>
        <v xml:space="preserve"> </v>
      </c>
      <c r="AR141" s="82">
        <v>0</v>
      </c>
      <c r="AS141" s="105"/>
      <c r="AT141" s="100">
        <f t="shared" si="205"/>
        <v>0</v>
      </c>
      <c r="AU141" s="93" t="str">
        <f t="shared" si="244"/>
        <v xml:space="preserve"> </v>
      </c>
      <c r="AV141" s="94" t="str">
        <f t="shared" si="245"/>
        <v xml:space="preserve"> </v>
      </c>
      <c r="AW141" s="87" t="e">
        <f t="shared" si="221"/>
        <v>#VALUE!</v>
      </c>
      <c r="AX141" s="99"/>
      <c r="AY141" s="101" t="str">
        <f t="shared" si="246"/>
        <v xml:space="preserve"> </v>
      </c>
      <c r="AZ141" s="94" t="str">
        <f t="shared" si="247"/>
        <v xml:space="preserve"> </v>
      </c>
      <c r="BA141" s="102" t="str">
        <f t="shared" si="248"/>
        <v xml:space="preserve"> </v>
      </c>
      <c r="BB141" s="103" t="str">
        <f t="shared" si="249"/>
        <v xml:space="preserve"> </v>
      </c>
      <c r="BC141" s="104" t="str">
        <f t="shared" si="250"/>
        <v xml:space="preserve"> </v>
      </c>
      <c r="BD141" s="104" t="str">
        <f t="shared" si="204"/>
        <v xml:space="preserve"> </v>
      </c>
      <c r="BE141" s="104" t="str">
        <f t="shared" si="234"/>
        <v xml:space="preserve"> </v>
      </c>
      <c r="BF141" s="104" t="str">
        <f t="shared" ref="BF141:BF173" si="253">AC141</f>
        <v xml:space="preserve"> </v>
      </c>
    </row>
    <row r="142" spans="1:58" x14ac:dyDescent="0.2">
      <c r="A142" s="50">
        <v>138</v>
      </c>
      <c r="B142" s="79"/>
      <c r="C142" s="79"/>
      <c r="D142" s="80" t="s">
        <v>108</v>
      </c>
      <c r="E142" s="81"/>
      <c r="F142" s="82">
        <f t="shared" si="206"/>
        <v>0</v>
      </c>
      <c r="G142" s="83"/>
      <c r="H142" s="83"/>
      <c r="I142" s="83"/>
      <c r="J142" s="83"/>
      <c r="K142" s="83"/>
      <c r="L142" s="83"/>
      <c r="M142" s="84">
        <f t="shared" si="207"/>
        <v>0</v>
      </c>
      <c r="N142" s="85">
        <f t="shared" si="208"/>
        <v>0</v>
      </c>
      <c r="O142" s="86">
        <f t="shared" si="209"/>
        <v>49.6</v>
      </c>
      <c r="P142" s="85">
        <f t="shared" si="210"/>
        <v>0</v>
      </c>
      <c r="Q142" s="86" t="e">
        <f t="shared" si="251"/>
        <v>#DIV/0!</v>
      </c>
      <c r="R142" s="86" t="e">
        <f t="shared" si="211"/>
        <v>#DIV/0!</v>
      </c>
      <c r="S142" s="86" t="e">
        <f t="shared" si="212"/>
        <v>#DIV/0!</v>
      </c>
      <c r="T142" s="86" t="e">
        <f t="shared" si="213"/>
        <v>#DIV/0!</v>
      </c>
      <c r="U142" s="84" t="str">
        <f t="shared" si="236"/>
        <v xml:space="preserve"> </v>
      </c>
      <c r="V142" s="85" t="str">
        <f t="shared" si="237"/>
        <v xml:space="preserve"> </v>
      </c>
      <c r="W142" s="83"/>
      <c r="X142" s="83"/>
      <c r="Y142" s="87">
        <f t="shared" si="214"/>
        <v>0</v>
      </c>
      <c r="Z142" s="87">
        <f t="shared" si="215"/>
        <v>0</v>
      </c>
      <c r="AA142" s="86" t="e">
        <f t="shared" si="216"/>
        <v>#VALUE!</v>
      </c>
      <c r="AB142" s="88">
        <v>4</v>
      </c>
      <c r="AC142" s="89" t="str">
        <f t="shared" si="238"/>
        <v xml:space="preserve"> </v>
      </c>
      <c r="AD142" s="90" t="str">
        <f t="shared" si="217"/>
        <v xml:space="preserve"> </v>
      </c>
      <c r="AE142" s="52">
        <v>15</v>
      </c>
      <c r="AF142" s="86" t="e">
        <f t="shared" si="218"/>
        <v>#VALUE!</v>
      </c>
      <c r="AG142" s="91" t="str">
        <f t="shared" si="239"/>
        <v xml:space="preserve"> </v>
      </c>
      <c r="AH142" s="92"/>
      <c r="AI142" s="93" t="str">
        <f t="shared" si="240"/>
        <v xml:space="preserve"> </v>
      </c>
      <c r="AJ142" s="93" t="str">
        <f t="shared" si="219"/>
        <v xml:space="preserve"> </v>
      </c>
      <c r="AK142" s="94" t="str">
        <f t="shared" si="241"/>
        <v xml:space="preserve"> </v>
      </c>
      <c r="AL142" s="95" t="str">
        <f t="shared" si="220"/>
        <v xml:space="preserve"> </v>
      </c>
      <c r="AM142" s="51">
        <v>180</v>
      </c>
      <c r="AN142" s="96" t="e">
        <f t="shared" si="252"/>
        <v>#VALUE!</v>
      </c>
      <c r="AO142" s="92"/>
      <c r="AP142" s="97" t="str">
        <f t="shared" si="242"/>
        <v xml:space="preserve"> </v>
      </c>
      <c r="AQ142" s="94" t="str">
        <f t="shared" si="243"/>
        <v xml:space="preserve"> </v>
      </c>
      <c r="AR142" s="82">
        <v>0</v>
      </c>
      <c r="AS142" s="105"/>
      <c r="AT142" s="100">
        <f t="shared" si="205"/>
        <v>0</v>
      </c>
      <c r="AU142" s="93" t="str">
        <f t="shared" si="244"/>
        <v xml:space="preserve"> </v>
      </c>
      <c r="AV142" s="94" t="str">
        <f t="shared" si="245"/>
        <v xml:space="preserve"> </v>
      </c>
      <c r="AW142" s="87" t="e">
        <f t="shared" si="221"/>
        <v>#VALUE!</v>
      </c>
      <c r="AX142" s="99"/>
      <c r="AY142" s="101" t="str">
        <f t="shared" si="246"/>
        <v xml:space="preserve"> </v>
      </c>
      <c r="AZ142" s="94" t="str">
        <f t="shared" si="247"/>
        <v xml:space="preserve"> </v>
      </c>
      <c r="BA142" s="102" t="str">
        <f t="shared" si="248"/>
        <v xml:space="preserve"> </v>
      </c>
      <c r="BB142" s="103" t="str">
        <f t="shared" si="249"/>
        <v xml:space="preserve"> </v>
      </c>
      <c r="BC142" s="104" t="str">
        <f t="shared" si="250"/>
        <v xml:space="preserve"> </v>
      </c>
      <c r="BD142" s="104" t="str">
        <f t="shared" si="204"/>
        <v xml:space="preserve"> </v>
      </c>
      <c r="BE142" s="104" t="str">
        <f t="shared" si="234"/>
        <v xml:space="preserve"> </v>
      </c>
      <c r="BF142" s="104" t="str">
        <f t="shared" si="253"/>
        <v xml:space="preserve"> </v>
      </c>
    </row>
    <row r="143" spans="1:58" x14ac:dyDescent="0.2">
      <c r="A143" s="50">
        <v>139</v>
      </c>
      <c r="B143" s="79"/>
      <c r="C143" s="79"/>
      <c r="D143" s="80" t="s">
        <v>108</v>
      </c>
      <c r="E143" s="81"/>
      <c r="F143" s="82">
        <f t="shared" si="206"/>
        <v>0</v>
      </c>
      <c r="G143" s="83"/>
      <c r="H143" s="83"/>
      <c r="I143" s="83"/>
      <c r="J143" s="83"/>
      <c r="K143" s="83"/>
      <c r="L143" s="83"/>
      <c r="M143" s="84">
        <f t="shared" ref="M143:M145" si="254">SUM(G143:L143)</f>
        <v>0</v>
      </c>
      <c r="N143" s="85">
        <f t="shared" si="208"/>
        <v>0</v>
      </c>
      <c r="O143" s="86">
        <f t="shared" si="209"/>
        <v>49.6</v>
      </c>
      <c r="P143" s="85">
        <f t="shared" ref="P143:P145" si="255">O143*E143</f>
        <v>0</v>
      </c>
      <c r="Q143" s="86" t="e">
        <f t="shared" si="251"/>
        <v>#DIV/0!</v>
      </c>
      <c r="R143" s="86" t="e">
        <f t="shared" ref="R143:R145" si="256">M143+Q143</f>
        <v>#DIV/0!</v>
      </c>
      <c r="S143" s="86" t="e">
        <f t="shared" si="212"/>
        <v>#DIV/0!</v>
      </c>
      <c r="T143" s="86" t="e">
        <f t="shared" si="213"/>
        <v>#DIV/0!</v>
      </c>
      <c r="U143" s="84" t="str">
        <f t="shared" si="236"/>
        <v xml:space="preserve"> </v>
      </c>
      <c r="V143" s="85" t="str">
        <f t="shared" si="237"/>
        <v xml:space="preserve"> </v>
      </c>
      <c r="W143" s="83"/>
      <c r="X143" s="83"/>
      <c r="Y143" s="87">
        <f t="shared" ref="Y143:Y145" si="257">SUM(W143:X143)</f>
        <v>0</v>
      </c>
      <c r="Z143" s="87">
        <f t="shared" si="215"/>
        <v>0</v>
      </c>
      <c r="AA143" s="86" t="e">
        <f t="shared" ref="AA143:AA145" si="258">U143-Z143</f>
        <v>#VALUE!</v>
      </c>
      <c r="AB143" s="88">
        <v>4</v>
      </c>
      <c r="AC143" s="89" t="str">
        <f t="shared" si="238"/>
        <v xml:space="preserve"> </v>
      </c>
      <c r="AD143" s="90" t="str">
        <f t="shared" si="217"/>
        <v xml:space="preserve"> </v>
      </c>
      <c r="AE143" s="52">
        <v>15</v>
      </c>
      <c r="AF143" s="86" t="e">
        <f t="shared" ref="AF143:AF145" si="259">(AD143*AE143)/60</f>
        <v>#VALUE!</v>
      </c>
      <c r="AG143" s="91" t="str">
        <f t="shared" si="239"/>
        <v xml:space="preserve"> </v>
      </c>
      <c r="AH143" s="92"/>
      <c r="AI143" s="93" t="str">
        <f t="shared" si="240"/>
        <v xml:space="preserve"> </v>
      </c>
      <c r="AJ143" s="93" t="str">
        <f t="shared" ref="AJ143:AJ145" si="260">AD143</f>
        <v xml:space="preserve"> </v>
      </c>
      <c r="AK143" s="94" t="str">
        <f t="shared" si="241"/>
        <v xml:space="preserve"> </v>
      </c>
      <c r="AL143" s="95" t="str">
        <f t="shared" ref="AL143:AL145" si="261">AC143</f>
        <v xml:space="preserve"> </v>
      </c>
      <c r="AM143" s="51">
        <v>180</v>
      </c>
      <c r="AN143" s="96" t="e">
        <f t="shared" ref="AN143:AN145" si="262">AL143*AM143/60</f>
        <v>#VALUE!</v>
      </c>
      <c r="AO143" s="92"/>
      <c r="AP143" s="97" t="str">
        <f t="shared" si="242"/>
        <v xml:space="preserve"> </v>
      </c>
      <c r="AQ143" s="94" t="str">
        <f t="shared" si="243"/>
        <v xml:space="preserve"> </v>
      </c>
      <c r="AR143" s="82">
        <v>0</v>
      </c>
      <c r="AS143" s="105"/>
      <c r="AT143" s="100">
        <f t="shared" ref="AT143:AT145" si="263">(AR143*AS143)/60</f>
        <v>0</v>
      </c>
      <c r="AU143" s="93" t="str">
        <f t="shared" si="244"/>
        <v xml:space="preserve"> </v>
      </c>
      <c r="AV143" s="94" t="str">
        <f t="shared" si="245"/>
        <v xml:space="preserve"> </v>
      </c>
      <c r="AW143" s="87" t="e">
        <f t="shared" ref="AW143:AW145" si="264">AB143*AC143 -(AG143+AN143+AT143)</f>
        <v>#VALUE!</v>
      </c>
      <c r="AX143" s="99"/>
      <c r="AY143" s="101" t="str">
        <f t="shared" si="246"/>
        <v xml:space="preserve"> </v>
      </c>
      <c r="AZ143" s="94" t="str">
        <f t="shared" si="247"/>
        <v xml:space="preserve"> </v>
      </c>
      <c r="BA143" s="102" t="str">
        <f t="shared" si="248"/>
        <v xml:space="preserve"> </v>
      </c>
      <c r="BB143" s="103" t="str">
        <f t="shared" si="249"/>
        <v xml:space="preserve"> </v>
      </c>
      <c r="BC143" s="104" t="str">
        <f t="shared" si="250"/>
        <v xml:space="preserve"> </v>
      </c>
      <c r="BD143" s="104" t="str">
        <f t="shared" si="204"/>
        <v xml:space="preserve"> </v>
      </c>
      <c r="BE143" s="104" t="str">
        <f t="shared" si="234"/>
        <v xml:space="preserve"> </v>
      </c>
      <c r="BF143" s="104" t="str">
        <f t="shared" ref="BF143:BF145" si="265">AC143</f>
        <v xml:space="preserve"> </v>
      </c>
    </row>
    <row r="144" spans="1:58" x14ac:dyDescent="0.2">
      <c r="A144" s="50">
        <v>140</v>
      </c>
      <c r="B144" s="79"/>
      <c r="C144" s="79"/>
      <c r="D144" s="80" t="s">
        <v>108</v>
      </c>
      <c r="E144" s="81"/>
      <c r="F144" s="82">
        <f t="shared" si="206"/>
        <v>0</v>
      </c>
      <c r="G144" s="83"/>
      <c r="H144" s="83"/>
      <c r="I144" s="83"/>
      <c r="J144" s="83"/>
      <c r="K144" s="83"/>
      <c r="L144" s="83"/>
      <c r="M144" s="84">
        <f t="shared" si="254"/>
        <v>0</v>
      </c>
      <c r="N144" s="85">
        <f t="shared" si="208"/>
        <v>0</v>
      </c>
      <c r="O144" s="86">
        <f t="shared" si="209"/>
        <v>49.6</v>
      </c>
      <c r="P144" s="85">
        <f t="shared" si="255"/>
        <v>0</v>
      </c>
      <c r="Q144" s="86" t="e">
        <f t="shared" si="251"/>
        <v>#DIV/0!</v>
      </c>
      <c r="R144" s="86" t="e">
        <f t="shared" si="256"/>
        <v>#DIV/0!</v>
      </c>
      <c r="S144" s="86" t="e">
        <f t="shared" si="212"/>
        <v>#DIV/0!</v>
      </c>
      <c r="T144" s="86" t="e">
        <f t="shared" si="213"/>
        <v>#DIV/0!</v>
      </c>
      <c r="U144" s="84" t="str">
        <f t="shared" si="236"/>
        <v xml:space="preserve"> </v>
      </c>
      <c r="V144" s="85" t="str">
        <f t="shared" si="237"/>
        <v xml:space="preserve"> </v>
      </c>
      <c r="W144" s="83"/>
      <c r="X144" s="83"/>
      <c r="Y144" s="87">
        <f t="shared" si="257"/>
        <v>0</v>
      </c>
      <c r="Z144" s="87">
        <f t="shared" si="215"/>
        <v>0</v>
      </c>
      <c r="AA144" s="86" t="e">
        <f t="shared" si="258"/>
        <v>#VALUE!</v>
      </c>
      <c r="AB144" s="88">
        <v>4</v>
      </c>
      <c r="AC144" s="89" t="str">
        <f t="shared" si="238"/>
        <v xml:space="preserve"> </v>
      </c>
      <c r="AD144" s="90" t="str">
        <f t="shared" si="217"/>
        <v xml:space="preserve"> </v>
      </c>
      <c r="AE144" s="52">
        <v>15</v>
      </c>
      <c r="AF144" s="86" t="e">
        <f t="shared" si="259"/>
        <v>#VALUE!</v>
      </c>
      <c r="AG144" s="91" t="str">
        <f t="shared" si="239"/>
        <v xml:space="preserve"> </v>
      </c>
      <c r="AH144" s="92"/>
      <c r="AI144" s="93" t="str">
        <f t="shared" si="240"/>
        <v xml:space="preserve"> </v>
      </c>
      <c r="AJ144" s="93" t="str">
        <f t="shared" si="260"/>
        <v xml:space="preserve"> </v>
      </c>
      <c r="AK144" s="94" t="str">
        <f t="shared" si="241"/>
        <v xml:space="preserve"> </v>
      </c>
      <c r="AL144" s="95" t="str">
        <f t="shared" si="261"/>
        <v xml:space="preserve"> </v>
      </c>
      <c r="AM144" s="51">
        <v>180</v>
      </c>
      <c r="AN144" s="96" t="e">
        <f t="shared" si="262"/>
        <v>#VALUE!</v>
      </c>
      <c r="AO144" s="92"/>
      <c r="AP144" s="97" t="str">
        <f t="shared" si="242"/>
        <v xml:space="preserve"> </v>
      </c>
      <c r="AQ144" s="94" t="str">
        <f t="shared" si="243"/>
        <v xml:space="preserve"> </v>
      </c>
      <c r="AR144" s="82">
        <v>0</v>
      </c>
      <c r="AS144" s="105"/>
      <c r="AT144" s="100">
        <f t="shared" si="263"/>
        <v>0</v>
      </c>
      <c r="AU144" s="93" t="str">
        <f t="shared" si="244"/>
        <v xml:space="preserve"> </v>
      </c>
      <c r="AV144" s="94" t="str">
        <f t="shared" si="245"/>
        <v xml:space="preserve"> </v>
      </c>
      <c r="AW144" s="87" t="e">
        <f t="shared" si="264"/>
        <v>#VALUE!</v>
      </c>
      <c r="AX144" s="99"/>
      <c r="AY144" s="101" t="str">
        <f t="shared" si="246"/>
        <v xml:space="preserve"> </v>
      </c>
      <c r="AZ144" s="94" t="str">
        <f t="shared" si="247"/>
        <v xml:space="preserve"> </v>
      </c>
      <c r="BA144" s="102" t="str">
        <f t="shared" si="248"/>
        <v xml:space="preserve"> </v>
      </c>
      <c r="BB144" s="103" t="str">
        <f t="shared" si="249"/>
        <v xml:space="preserve"> </v>
      </c>
      <c r="BC144" s="104" t="str">
        <f t="shared" si="250"/>
        <v xml:space="preserve"> </v>
      </c>
      <c r="BD144" s="104" t="str">
        <f t="shared" si="204"/>
        <v xml:space="preserve"> </v>
      </c>
      <c r="BE144" s="104" t="str">
        <f t="shared" si="234"/>
        <v xml:space="preserve"> </v>
      </c>
      <c r="BF144" s="104" t="str">
        <f t="shared" si="265"/>
        <v xml:space="preserve"> </v>
      </c>
    </row>
    <row r="145" spans="1:58" x14ac:dyDescent="0.2">
      <c r="A145" s="50">
        <v>141</v>
      </c>
      <c r="B145" s="79"/>
      <c r="C145" s="79"/>
      <c r="D145" s="80" t="s">
        <v>108</v>
      </c>
      <c r="E145" s="81"/>
      <c r="F145" s="82">
        <f t="shared" si="206"/>
        <v>0</v>
      </c>
      <c r="G145" s="83"/>
      <c r="H145" s="83"/>
      <c r="I145" s="83"/>
      <c r="J145" s="83"/>
      <c r="K145" s="83"/>
      <c r="L145" s="83"/>
      <c r="M145" s="84">
        <f t="shared" si="254"/>
        <v>0</v>
      </c>
      <c r="N145" s="85">
        <f t="shared" si="208"/>
        <v>0</v>
      </c>
      <c r="O145" s="86">
        <f t="shared" si="209"/>
        <v>49.6</v>
      </c>
      <c r="P145" s="85">
        <f t="shared" si="255"/>
        <v>0</v>
      </c>
      <c r="Q145" s="86" t="e">
        <f t="shared" si="251"/>
        <v>#DIV/0!</v>
      </c>
      <c r="R145" s="86" t="e">
        <f t="shared" si="256"/>
        <v>#DIV/0!</v>
      </c>
      <c r="S145" s="86" t="e">
        <f t="shared" si="212"/>
        <v>#DIV/0!</v>
      </c>
      <c r="T145" s="86" t="e">
        <f t="shared" si="213"/>
        <v>#DIV/0!</v>
      </c>
      <c r="U145" s="84" t="str">
        <f t="shared" si="236"/>
        <v xml:space="preserve"> </v>
      </c>
      <c r="V145" s="85" t="str">
        <f t="shared" si="237"/>
        <v xml:space="preserve"> </v>
      </c>
      <c r="W145" s="83"/>
      <c r="X145" s="83"/>
      <c r="Y145" s="87">
        <f t="shared" si="257"/>
        <v>0</v>
      </c>
      <c r="Z145" s="87">
        <f t="shared" si="215"/>
        <v>0</v>
      </c>
      <c r="AA145" s="86" t="e">
        <f t="shared" si="258"/>
        <v>#VALUE!</v>
      </c>
      <c r="AB145" s="88">
        <v>4</v>
      </c>
      <c r="AC145" s="89" t="str">
        <f t="shared" si="238"/>
        <v xml:space="preserve"> </v>
      </c>
      <c r="AD145" s="90" t="str">
        <f t="shared" si="217"/>
        <v xml:space="preserve"> </v>
      </c>
      <c r="AE145" s="52">
        <v>15</v>
      </c>
      <c r="AF145" s="86" t="e">
        <f t="shared" si="259"/>
        <v>#VALUE!</v>
      </c>
      <c r="AG145" s="91" t="str">
        <f t="shared" si="239"/>
        <v xml:space="preserve"> </v>
      </c>
      <c r="AH145" s="92"/>
      <c r="AI145" s="93" t="str">
        <f t="shared" si="240"/>
        <v xml:space="preserve"> </v>
      </c>
      <c r="AJ145" s="93" t="str">
        <f t="shared" si="260"/>
        <v xml:space="preserve"> </v>
      </c>
      <c r="AK145" s="94" t="str">
        <f t="shared" si="241"/>
        <v xml:space="preserve"> </v>
      </c>
      <c r="AL145" s="95" t="str">
        <f t="shared" si="261"/>
        <v xml:space="preserve"> </v>
      </c>
      <c r="AM145" s="51">
        <v>180</v>
      </c>
      <c r="AN145" s="96" t="e">
        <f t="shared" si="262"/>
        <v>#VALUE!</v>
      </c>
      <c r="AO145" s="92"/>
      <c r="AP145" s="97" t="str">
        <f t="shared" si="242"/>
        <v xml:space="preserve"> </v>
      </c>
      <c r="AQ145" s="94" t="str">
        <f t="shared" si="243"/>
        <v xml:space="preserve"> </v>
      </c>
      <c r="AR145" s="82">
        <v>0</v>
      </c>
      <c r="AS145" s="105"/>
      <c r="AT145" s="100">
        <f t="shared" si="263"/>
        <v>0</v>
      </c>
      <c r="AU145" s="93" t="str">
        <f t="shared" si="244"/>
        <v xml:space="preserve"> </v>
      </c>
      <c r="AV145" s="94" t="str">
        <f t="shared" si="245"/>
        <v xml:space="preserve"> </v>
      </c>
      <c r="AW145" s="87" t="e">
        <f t="shared" si="264"/>
        <v>#VALUE!</v>
      </c>
      <c r="AX145" s="99"/>
      <c r="AY145" s="101" t="str">
        <f t="shared" si="246"/>
        <v xml:space="preserve"> </v>
      </c>
      <c r="AZ145" s="94" t="str">
        <f t="shared" si="247"/>
        <v xml:space="preserve"> </v>
      </c>
      <c r="BA145" s="102" t="str">
        <f t="shared" si="248"/>
        <v xml:space="preserve"> </v>
      </c>
      <c r="BB145" s="103" t="str">
        <f t="shared" si="249"/>
        <v xml:space="preserve"> </v>
      </c>
      <c r="BC145" s="104" t="str">
        <f t="shared" si="250"/>
        <v xml:space="preserve"> </v>
      </c>
      <c r="BD145" s="104" t="str">
        <f t="shared" si="204"/>
        <v xml:space="preserve"> </v>
      </c>
      <c r="BE145" s="104" t="str">
        <f t="shared" si="234"/>
        <v xml:space="preserve"> </v>
      </c>
      <c r="BF145" s="104" t="str">
        <f t="shared" si="265"/>
        <v xml:space="preserve"> </v>
      </c>
    </row>
    <row r="146" spans="1:58" x14ac:dyDescent="0.2">
      <c r="A146" s="50">
        <v>142</v>
      </c>
      <c r="B146" s="79"/>
      <c r="C146" s="79"/>
      <c r="D146" s="80" t="s">
        <v>108</v>
      </c>
      <c r="E146" s="81"/>
      <c r="F146" s="82">
        <f t="shared" si="206"/>
        <v>0</v>
      </c>
      <c r="G146" s="83"/>
      <c r="H146" s="83"/>
      <c r="I146" s="83"/>
      <c r="J146" s="83"/>
      <c r="K146" s="83"/>
      <c r="L146" s="83"/>
      <c r="M146" s="84">
        <f t="shared" si="207"/>
        <v>0</v>
      </c>
      <c r="N146" s="85">
        <f t="shared" si="208"/>
        <v>0</v>
      </c>
      <c r="O146" s="86">
        <f t="shared" si="209"/>
        <v>49.6</v>
      </c>
      <c r="P146" s="85">
        <f t="shared" si="210"/>
        <v>0</v>
      </c>
      <c r="Q146" s="86" t="e">
        <f t="shared" si="251"/>
        <v>#DIV/0!</v>
      </c>
      <c r="R146" s="86" t="e">
        <f t="shared" si="211"/>
        <v>#DIV/0!</v>
      </c>
      <c r="S146" s="86" t="e">
        <f t="shared" si="212"/>
        <v>#DIV/0!</v>
      </c>
      <c r="T146" s="86" t="e">
        <f t="shared" si="213"/>
        <v>#DIV/0!</v>
      </c>
      <c r="U146" s="84" t="str">
        <f t="shared" si="236"/>
        <v xml:space="preserve"> </v>
      </c>
      <c r="V146" s="85" t="str">
        <f t="shared" si="237"/>
        <v xml:space="preserve"> </v>
      </c>
      <c r="W146" s="83"/>
      <c r="X146" s="83"/>
      <c r="Y146" s="87">
        <f t="shared" si="214"/>
        <v>0</v>
      </c>
      <c r="Z146" s="87">
        <f t="shared" si="215"/>
        <v>0</v>
      </c>
      <c r="AA146" s="86" t="e">
        <f t="shared" si="216"/>
        <v>#VALUE!</v>
      </c>
      <c r="AB146" s="88">
        <v>4</v>
      </c>
      <c r="AC146" s="89" t="str">
        <f t="shared" si="238"/>
        <v xml:space="preserve"> </v>
      </c>
      <c r="AD146" s="90" t="str">
        <f t="shared" si="217"/>
        <v xml:space="preserve"> </v>
      </c>
      <c r="AE146" s="52">
        <v>15</v>
      </c>
      <c r="AF146" s="86" t="e">
        <f t="shared" si="218"/>
        <v>#VALUE!</v>
      </c>
      <c r="AG146" s="91" t="str">
        <f t="shared" si="239"/>
        <v xml:space="preserve"> </v>
      </c>
      <c r="AH146" s="92"/>
      <c r="AI146" s="93" t="str">
        <f t="shared" si="240"/>
        <v xml:space="preserve"> </v>
      </c>
      <c r="AJ146" s="93" t="str">
        <f t="shared" si="219"/>
        <v xml:space="preserve"> </v>
      </c>
      <c r="AK146" s="94" t="str">
        <f t="shared" si="241"/>
        <v xml:space="preserve"> </v>
      </c>
      <c r="AL146" s="95" t="str">
        <f t="shared" si="220"/>
        <v xml:space="preserve"> </v>
      </c>
      <c r="AM146" s="51">
        <v>180</v>
      </c>
      <c r="AN146" s="96" t="e">
        <f t="shared" si="252"/>
        <v>#VALUE!</v>
      </c>
      <c r="AO146" s="92"/>
      <c r="AP146" s="97" t="str">
        <f t="shared" si="242"/>
        <v xml:space="preserve"> </v>
      </c>
      <c r="AQ146" s="94" t="str">
        <f t="shared" si="243"/>
        <v xml:space="preserve"> </v>
      </c>
      <c r="AR146" s="82">
        <v>0</v>
      </c>
      <c r="AS146" s="105"/>
      <c r="AT146" s="100">
        <f t="shared" si="205"/>
        <v>0</v>
      </c>
      <c r="AU146" s="93" t="str">
        <f t="shared" si="244"/>
        <v xml:space="preserve"> </v>
      </c>
      <c r="AV146" s="94" t="str">
        <f t="shared" si="245"/>
        <v xml:space="preserve"> </v>
      </c>
      <c r="AW146" s="87" t="e">
        <f t="shared" si="221"/>
        <v>#VALUE!</v>
      </c>
      <c r="AX146" s="99"/>
      <c r="AY146" s="101" t="str">
        <f t="shared" si="246"/>
        <v xml:space="preserve"> </v>
      </c>
      <c r="AZ146" s="94" t="str">
        <f t="shared" si="247"/>
        <v xml:space="preserve"> </v>
      </c>
      <c r="BA146" s="102" t="str">
        <f t="shared" si="248"/>
        <v xml:space="preserve"> </v>
      </c>
      <c r="BB146" s="103" t="str">
        <f t="shared" si="249"/>
        <v xml:space="preserve"> </v>
      </c>
      <c r="BC146" s="104" t="str">
        <f t="shared" si="250"/>
        <v xml:space="preserve"> </v>
      </c>
      <c r="BD146" s="104" t="str">
        <f t="shared" si="204"/>
        <v xml:space="preserve"> </v>
      </c>
      <c r="BE146" s="104" t="str">
        <f t="shared" si="234"/>
        <v xml:space="preserve"> </v>
      </c>
      <c r="BF146" s="104" t="str">
        <f t="shared" si="253"/>
        <v xml:space="preserve"> </v>
      </c>
    </row>
    <row r="147" spans="1:58" x14ac:dyDescent="0.2">
      <c r="A147" s="50">
        <v>143</v>
      </c>
      <c r="B147" s="79"/>
      <c r="C147" s="79"/>
      <c r="D147" s="80" t="s">
        <v>108</v>
      </c>
      <c r="E147" s="81"/>
      <c r="F147" s="82">
        <f t="shared" si="206"/>
        <v>0</v>
      </c>
      <c r="G147" s="83"/>
      <c r="H147" s="83"/>
      <c r="I147" s="83"/>
      <c r="J147" s="83"/>
      <c r="K147" s="83"/>
      <c r="L147" s="83"/>
      <c r="M147" s="84">
        <f t="shared" si="207"/>
        <v>0</v>
      </c>
      <c r="N147" s="85">
        <f t="shared" si="208"/>
        <v>0</v>
      </c>
      <c r="O147" s="86">
        <f t="shared" si="209"/>
        <v>49.6</v>
      </c>
      <c r="P147" s="85">
        <f t="shared" si="210"/>
        <v>0</v>
      </c>
      <c r="Q147" s="86" t="e">
        <f t="shared" si="251"/>
        <v>#DIV/0!</v>
      </c>
      <c r="R147" s="86" t="e">
        <f t="shared" si="211"/>
        <v>#DIV/0!</v>
      </c>
      <c r="S147" s="86" t="e">
        <f t="shared" si="212"/>
        <v>#DIV/0!</v>
      </c>
      <c r="T147" s="86" t="e">
        <f t="shared" si="213"/>
        <v>#DIV/0!</v>
      </c>
      <c r="U147" s="84" t="str">
        <f t="shared" si="236"/>
        <v xml:space="preserve"> </v>
      </c>
      <c r="V147" s="85" t="str">
        <f t="shared" si="237"/>
        <v xml:space="preserve"> </v>
      </c>
      <c r="W147" s="83"/>
      <c r="X147" s="83"/>
      <c r="Y147" s="87">
        <f t="shared" si="214"/>
        <v>0</v>
      </c>
      <c r="Z147" s="87">
        <f t="shared" si="215"/>
        <v>0</v>
      </c>
      <c r="AA147" s="86" t="e">
        <f t="shared" si="216"/>
        <v>#VALUE!</v>
      </c>
      <c r="AB147" s="88">
        <v>4</v>
      </c>
      <c r="AC147" s="89" t="str">
        <f t="shared" si="238"/>
        <v xml:space="preserve"> </v>
      </c>
      <c r="AD147" s="90" t="str">
        <f t="shared" si="217"/>
        <v xml:space="preserve"> </v>
      </c>
      <c r="AE147" s="52">
        <v>15</v>
      </c>
      <c r="AF147" s="86" t="e">
        <f t="shared" si="218"/>
        <v>#VALUE!</v>
      </c>
      <c r="AG147" s="91" t="str">
        <f t="shared" si="239"/>
        <v xml:space="preserve"> </v>
      </c>
      <c r="AH147" s="92"/>
      <c r="AI147" s="93" t="str">
        <f t="shared" si="240"/>
        <v xml:space="preserve"> </v>
      </c>
      <c r="AJ147" s="93" t="str">
        <f t="shared" si="219"/>
        <v xml:space="preserve"> </v>
      </c>
      <c r="AK147" s="94" t="str">
        <f t="shared" si="241"/>
        <v xml:space="preserve"> </v>
      </c>
      <c r="AL147" s="95" t="str">
        <f t="shared" si="220"/>
        <v xml:space="preserve"> </v>
      </c>
      <c r="AM147" s="51">
        <v>180</v>
      </c>
      <c r="AN147" s="96" t="e">
        <f t="shared" si="252"/>
        <v>#VALUE!</v>
      </c>
      <c r="AO147" s="92"/>
      <c r="AP147" s="97" t="str">
        <f t="shared" si="242"/>
        <v xml:space="preserve"> </v>
      </c>
      <c r="AQ147" s="94" t="str">
        <f t="shared" si="243"/>
        <v xml:space="preserve"> </v>
      </c>
      <c r="AR147" s="82">
        <v>0</v>
      </c>
      <c r="AS147" s="105"/>
      <c r="AT147" s="100">
        <f t="shared" si="205"/>
        <v>0</v>
      </c>
      <c r="AU147" s="93" t="str">
        <f t="shared" si="244"/>
        <v xml:space="preserve"> </v>
      </c>
      <c r="AV147" s="94" t="str">
        <f t="shared" si="245"/>
        <v xml:space="preserve"> </v>
      </c>
      <c r="AW147" s="87" t="e">
        <f t="shared" si="221"/>
        <v>#VALUE!</v>
      </c>
      <c r="AX147" s="99"/>
      <c r="AY147" s="101" t="str">
        <f t="shared" si="246"/>
        <v xml:space="preserve"> </v>
      </c>
      <c r="AZ147" s="94" t="str">
        <f t="shared" si="247"/>
        <v xml:space="preserve"> </v>
      </c>
      <c r="BA147" s="102" t="str">
        <f t="shared" si="248"/>
        <v xml:space="preserve"> </v>
      </c>
      <c r="BB147" s="103" t="str">
        <f t="shared" si="249"/>
        <v xml:space="preserve"> </v>
      </c>
      <c r="BC147" s="104" t="str">
        <f t="shared" si="250"/>
        <v xml:space="preserve"> </v>
      </c>
      <c r="BD147" s="104" t="str">
        <f t="shared" si="204"/>
        <v xml:space="preserve"> </v>
      </c>
      <c r="BE147" s="104" t="str">
        <f t="shared" si="234"/>
        <v xml:space="preserve"> </v>
      </c>
      <c r="BF147" s="104" t="str">
        <f t="shared" si="253"/>
        <v xml:space="preserve"> </v>
      </c>
    </row>
    <row r="148" spans="1:58" x14ac:dyDescent="0.2">
      <c r="A148" s="50">
        <v>144</v>
      </c>
      <c r="B148" s="79"/>
      <c r="C148" s="79"/>
      <c r="D148" s="80" t="s">
        <v>108</v>
      </c>
      <c r="E148" s="81"/>
      <c r="F148" s="82">
        <f t="shared" si="206"/>
        <v>0</v>
      </c>
      <c r="G148" s="83"/>
      <c r="H148" s="83"/>
      <c r="I148" s="83"/>
      <c r="J148" s="83"/>
      <c r="K148" s="83"/>
      <c r="L148" s="83"/>
      <c r="M148" s="84">
        <f t="shared" si="207"/>
        <v>0</v>
      </c>
      <c r="N148" s="85">
        <f t="shared" si="208"/>
        <v>0</v>
      </c>
      <c r="O148" s="86">
        <f t="shared" si="209"/>
        <v>49.6</v>
      </c>
      <c r="P148" s="85">
        <f t="shared" si="210"/>
        <v>0</v>
      </c>
      <c r="Q148" s="86" t="e">
        <f t="shared" si="251"/>
        <v>#DIV/0!</v>
      </c>
      <c r="R148" s="86" t="e">
        <f t="shared" si="211"/>
        <v>#DIV/0!</v>
      </c>
      <c r="S148" s="86" t="e">
        <f t="shared" si="212"/>
        <v>#DIV/0!</v>
      </c>
      <c r="T148" s="86" t="e">
        <f t="shared" si="213"/>
        <v>#DIV/0!</v>
      </c>
      <c r="U148" s="84" t="str">
        <f t="shared" si="236"/>
        <v xml:space="preserve"> </v>
      </c>
      <c r="V148" s="85" t="str">
        <f t="shared" si="237"/>
        <v xml:space="preserve"> </v>
      </c>
      <c r="W148" s="83"/>
      <c r="X148" s="83"/>
      <c r="Y148" s="87">
        <f t="shared" si="214"/>
        <v>0</v>
      </c>
      <c r="Z148" s="87">
        <f t="shared" si="215"/>
        <v>0</v>
      </c>
      <c r="AA148" s="86" t="e">
        <f t="shared" si="216"/>
        <v>#VALUE!</v>
      </c>
      <c r="AB148" s="88">
        <v>4</v>
      </c>
      <c r="AC148" s="89" t="str">
        <f t="shared" si="238"/>
        <v xml:space="preserve"> </v>
      </c>
      <c r="AD148" s="90" t="str">
        <f t="shared" si="217"/>
        <v xml:space="preserve"> </v>
      </c>
      <c r="AE148" s="52">
        <v>15</v>
      </c>
      <c r="AF148" s="86" t="e">
        <f t="shared" si="218"/>
        <v>#VALUE!</v>
      </c>
      <c r="AG148" s="91" t="str">
        <f t="shared" si="239"/>
        <v xml:space="preserve"> </v>
      </c>
      <c r="AH148" s="92"/>
      <c r="AI148" s="93" t="str">
        <f t="shared" si="240"/>
        <v xml:space="preserve"> </v>
      </c>
      <c r="AJ148" s="93" t="str">
        <f t="shared" si="219"/>
        <v xml:space="preserve"> </v>
      </c>
      <c r="AK148" s="94" t="str">
        <f t="shared" si="241"/>
        <v xml:space="preserve"> </v>
      </c>
      <c r="AL148" s="95" t="str">
        <f t="shared" si="220"/>
        <v xml:space="preserve"> </v>
      </c>
      <c r="AM148" s="51">
        <v>180</v>
      </c>
      <c r="AN148" s="96" t="e">
        <f t="shared" si="252"/>
        <v>#VALUE!</v>
      </c>
      <c r="AO148" s="92"/>
      <c r="AP148" s="97" t="str">
        <f t="shared" si="242"/>
        <v xml:space="preserve"> </v>
      </c>
      <c r="AQ148" s="94" t="str">
        <f t="shared" si="243"/>
        <v xml:space="preserve"> </v>
      </c>
      <c r="AR148" s="82">
        <v>0</v>
      </c>
      <c r="AS148" s="105"/>
      <c r="AT148" s="100">
        <f t="shared" si="205"/>
        <v>0</v>
      </c>
      <c r="AU148" s="93" t="str">
        <f t="shared" si="244"/>
        <v xml:space="preserve"> </v>
      </c>
      <c r="AV148" s="94" t="str">
        <f t="shared" si="245"/>
        <v xml:space="preserve"> </v>
      </c>
      <c r="AW148" s="87" t="e">
        <f t="shared" si="221"/>
        <v>#VALUE!</v>
      </c>
      <c r="AX148" s="99"/>
      <c r="AY148" s="101" t="str">
        <f t="shared" si="246"/>
        <v xml:space="preserve"> </v>
      </c>
      <c r="AZ148" s="94" t="str">
        <f t="shared" si="247"/>
        <v xml:space="preserve"> </v>
      </c>
      <c r="BA148" s="102" t="str">
        <f t="shared" si="248"/>
        <v xml:space="preserve"> </v>
      </c>
      <c r="BB148" s="103" t="str">
        <f t="shared" si="249"/>
        <v xml:space="preserve"> </v>
      </c>
      <c r="BC148" s="104" t="str">
        <f t="shared" si="250"/>
        <v xml:space="preserve"> </v>
      </c>
      <c r="BD148" s="104" t="str">
        <f t="shared" si="204"/>
        <v xml:space="preserve"> </v>
      </c>
      <c r="BE148" s="104" t="str">
        <f t="shared" si="234"/>
        <v xml:space="preserve"> </v>
      </c>
      <c r="BF148" s="104" t="str">
        <f t="shared" si="253"/>
        <v xml:space="preserve"> </v>
      </c>
    </row>
    <row r="149" spans="1:58" x14ac:dyDescent="0.2">
      <c r="A149" s="50">
        <v>145</v>
      </c>
      <c r="B149" s="79"/>
      <c r="C149" s="79"/>
      <c r="D149" s="80" t="s">
        <v>108</v>
      </c>
      <c r="E149" s="81"/>
      <c r="F149" s="82">
        <f t="shared" si="206"/>
        <v>0</v>
      </c>
      <c r="G149" s="83"/>
      <c r="H149" s="83"/>
      <c r="I149" s="83"/>
      <c r="J149" s="83"/>
      <c r="K149" s="83"/>
      <c r="L149" s="83"/>
      <c r="M149" s="84">
        <f t="shared" si="207"/>
        <v>0</v>
      </c>
      <c r="N149" s="85">
        <f t="shared" si="208"/>
        <v>0</v>
      </c>
      <c r="O149" s="86">
        <f t="shared" si="209"/>
        <v>49.6</v>
      </c>
      <c r="P149" s="85">
        <f t="shared" si="210"/>
        <v>0</v>
      </c>
      <c r="Q149" s="86" t="e">
        <f t="shared" si="251"/>
        <v>#DIV/0!</v>
      </c>
      <c r="R149" s="86" t="e">
        <f t="shared" si="211"/>
        <v>#DIV/0!</v>
      </c>
      <c r="S149" s="86" t="e">
        <f t="shared" si="212"/>
        <v>#DIV/0!</v>
      </c>
      <c r="T149" s="86" t="e">
        <f t="shared" si="213"/>
        <v>#DIV/0!</v>
      </c>
      <c r="U149" s="84" t="str">
        <f t="shared" si="236"/>
        <v xml:space="preserve"> </v>
      </c>
      <c r="V149" s="85" t="str">
        <f t="shared" si="237"/>
        <v xml:space="preserve"> </v>
      </c>
      <c r="W149" s="83"/>
      <c r="X149" s="83"/>
      <c r="Y149" s="87">
        <f t="shared" si="214"/>
        <v>0</v>
      </c>
      <c r="Z149" s="87">
        <f t="shared" si="215"/>
        <v>0</v>
      </c>
      <c r="AA149" s="86" t="e">
        <f t="shared" si="216"/>
        <v>#VALUE!</v>
      </c>
      <c r="AB149" s="88">
        <v>4</v>
      </c>
      <c r="AC149" s="89" t="str">
        <f t="shared" si="238"/>
        <v xml:space="preserve"> </v>
      </c>
      <c r="AD149" s="90" t="str">
        <f t="shared" si="217"/>
        <v xml:space="preserve"> </v>
      </c>
      <c r="AE149" s="52">
        <v>15</v>
      </c>
      <c r="AF149" s="86" t="e">
        <f t="shared" si="218"/>
        <v>#VALUE!</v>
      </c>
      <c r="AG149" s="91" t="str">
        <f t="shared" si="239"/>
        <v xml:space="preserve"> </v>
      </c>
      <c r="AH149" s="92"/>
      <c r="AI149" s="93" t="str">
        <f t="shared" si="240"/>
        <v xml:space="preserve"> </v>
      </c>
      <c r="AJ149" s="93" t="str">
        <f t="shared" si="219"/>
        <v xml:space="preserve"> </v>
      </c>
      <c r="AK149" s="94" t="str">
        <f t="shared" si="241"/>
        <v xml:space="preserve"> </v>
      </c>
      <c r="AL149" s="95" t="str">
        <f t="shared" si="220"/>
        <v xml:space="preserve"> </v>
      </c>
      <c r="AM149" s="51">
        <v>180</v>
      </c>
      <c r="AN149" s="96" t="e">
        <f t="shared" si="252"/>
        <v>#VALUE!</v>
      </c>
      <c r="AO149" s="92"/>
      <c r="AP149" s="97" t="str">
        <f t="shared" si="242"/>
        <v xml:space="preserve"> </v>
      </c>
      <c r="AQ149" s="94" t="str">
        <f t="shared" si="243"/>
        <v xml:space="preserve"> </v>
      </c>
      <c r="AR149" s="82">
        <v>0</v>
      </c>
      <c r="AS149" s="105"/>
      <c r="AT149" s="100">
        <f t="shared" si="205"/>
        <v>0</v>
      </c>
      <c r="AU149" s="93" t="str">
        <f t="shared" si="244"/>
        <v xml:space="preserve"> </v>
      </c>
      <c r="AV149" s="94" t="str">
        <f t="shared" si="245"/>
        <v xml:space="preserve"> </v>
      </c>
      <c r="AW149" s="87" t="e">
        <f t="shared" si="221"/>
        <v>#VALUE!</v>
      </c>
      <c r="AX149" s="99"/>
      <c r="AY149" s="101" t="str">
        <f t="shared" si="246"/>
        <v xml:space="preserve"> </v>
      </c>
      <c r="AZ149" s="94" t="str">
        <f t="shared" si="247"/>
        <v xml:space="preserve"> </v>
      </c>
      <c r="BA149" s="102" t="str">
        <f t="shared" si="248"/>
        <v xml:space="preserve"> </v>
      </c>
      <c r="BB149" s="103" t="str">
        <f t="shared" si="249"/>
        <v xml:space="preserve"> </v>
      </c>
      <c r="BC149" s="104" t="str">
        <f t="shared" si="250"/>
        <v xml:space="preserve"> </v>
      </c>
      <c r="BD149" s="104" t="str">
        <f t="shared" si="204"/>
        <v xml:space="preserve"> </v>
      </c>
      <c r="BE149" s="104" t="str">
        <f t="shared" si="234"/>
        <v xml:space="preserve"> </v>
      </c>
      <c r="BF149" s="104" t="str">
        <f t="shared" si="253"/>
        <v xml:space="preserve"> </v>
      </c>
    </row>
    <row r="150" spans="1:58" x14ac:dyDescent="0.2">
      <c r="A150" s="50">
        <v>146</v>
      </c>
      <c r="B150" s="79"/>
      <c r="C150" s="79"/>
      <c r="D150" s="80" t="s">
        <v>108</v>
      </c>
      <c r="E150" s="81"/>
      <c r="F150" s="82">
        <f t="shared" si="206"/>
        <v>0</v>
      </c>
      <c r="G150" s="83"/>
      <c r="H150" s="83"/>
      <c r="I150" s="83"/>
      <c r="J150" s="83"/>
      <c r="K150" s="83"/>
      <c r="L150" s="83"/>
      <c r="M150" s="84">
        <f t="shared" si="207"/>
        <v>0</v>
      </c>
      <c r="N150" s="85">
        <f t="shared" si="208"/>
        <v>0</v>
      </c>
      <c r="O150" s="86">
        <f t="shared" si="209"/>
        <v>49.6</v>
      </c>
      <c r="P150" s="85">
        <f t="shared" si="210"/>
        <v>0</v>
      </c>
      <c r="Q150" s="86" t="e">
        <f t="shared" si="251"/>
        <v>#DIV/0!</v>
      </c>
      <c r="R150" s="86" t="e">
        <f t="shared" si="211"/>
        <v>#DIV/0!</v>
      </c>
      <c r="S150" s="86" t="e">
        <f t="shared" si="212"/>
        <v>#DIV/0!</v>
      </c>
      <c r="T150" s="86" t="e">
        <f t="shared" si="213"/>
        <v>#DIV/0!</v>
      </c>
      <c r="U150" s="84" t="str">
        <f t="shared" si="236"/>
        <v xml:space="preserve"> </v>
      </c>
      <c r="V150" s="85" t="str">
        <f t="shared" si="237"/>
        <v xml:space="preserve"> </v>
      </c>
      <c r="W150" s="83"/>
      <c r="X150" s="83"/>
      <c r="Y150" s="87">
        <f t="shared" si="214"/>
        <v>0</v>
      </c>
      <c r="Z150" s="87">
        <f t="shared" si="215"/>
        <v>0</v>
      </c>
      <c r="AA150" s="86" t="e">
        <f t="shared" si="216"/>
        <v>#VALUE!</v>
      </c>
      <c r="AB150" s="88">
        <v>4</v>
      </c>
      <c r="AC150" s="89" t="str">
        <f t="shared" si="238"/>
        <v xml:space="preserve"> </v>
      </c>
      <c r="AD150" s="90" t="str">
        <f t="shared" si="217"/>
        <v xml:space="preserve"> </v>
      </c>
      <c r="AE150" s="52">
        <v>15</v>
      </c>
      <c r="AF150" s="86" t="e">
        <f t="shared" si="218"/>
        <v>#VALUE!</v>
      </c>
      <c r="AG150" s="91" t="str">
        <f t="shared" si="239"/>
        <v xml:space="preserve"> </v>
      </c>
      <c r="AH150" s="92"/>
      <c r="AI150" s="93" t="str">
        <f t="shared" si="240"/>
        <v xml:space="preserve"> </v>
      </c>
      <c r="AJ150" s="93" t="str">
        <f t="shared" si="219"/>
        <v xml:space="preserve"> </v>
      </c>
      <c r="AK150" s="94" t="str">
        <f t="shared" si="241"/>
        <v xml:space="preserve"> </v>
      </c>
      <c r="AL150" s="95" t="str">
        <f t="shared" si="220"/>
        <v xml:space="preserve"> </v>
      </c>
      <c r="AM150" s="51">
        <v>180</v>
      </c>
      <c r="AN150" s="96" t="e">
        <f t="shared" si="252"/>
        <v>#VALUE!</v>
      </c>
      <c r="AO150" s="92"/>
      <c r="AP150" s="97" t="str">
        <f t="shared" si="242"/>
        <v xml:space="preserve"> </v>
      </c>
      <c r="AQ150" s="94" t="str">
        <f t="shared" si="243"/>
        <v xml:space="preserve"> </v>
      </c>
      <c r="AR150" s="82">
        <v>0</v>
      </c>
      <c r="AS150" s="105"/>
      <c r="AT150" s="100">
        <f t="shared" si="205"/>
        <v>0</v>
      </c>
      <c r="AU150" s="93" t="str">
        <f t="shared" si="244"/>
        <v xml:space="preserve"> </v>
      </c>
      <c r="AV150" s="94" t="str">
        <f t="shared" si="245"/>
        <v xml:space="preserve"> </v>
      </c>
      <c r="AW150" s="87" t="e">
        <f t="shared" si="221"/>
        <v>#VALUE!</v>
      </c>
      <c r="AX150" s="99"/>
      <c r="AY150" s="101" t="str">
        <f t="shared" si="246"/>
        <v xml:space="preserve"> </v>
      </c>
      <c r="AZ150" s="94" t="str">
        <f t="shared" si="247"/>
        <v xml:space="preserve"> </v>
      </c>
      <c r="BA150" s="102" t="str">
        <f t="shared" si="248"/>
        <v xml:space="preserve"> </v>
      </c>
      <c r="BB150" s="103" t="str">
        <f t="shared" si="249"/>
        <v xml:space="preserve"> </v>
      </c>
      <c r="BC150" s="104" t="str">
        <f t="shared" si="250"/>
        <v xml:space="preserve"> </v>
      </c>
      <c r="BD150" s="104" t="str">
        <f t="shared" si="204"/>
        <v xml:space="preserve"> </v>
      </c>
      <c r="BE150" s="104" t="str">
        <f t="shared" si="234"/>
        <v xml:space="preserve"> </v>
      </c>
      <c r="BF150" s="104" t="str">
        <f t="shared" si="253"/>
        <v xml:space="preserve"> </v>
      </c>
    </row>
    <row r="151" spans="1:58" x14ac:dyDescent="0.2">
      <c r="A151" s="50">
        <v>147</v>
      </c>
      <c r="B151" s="79"/>
      <c r="C151" s="79"/>
      <c r="D151" s="80" t="s">
        <v>108</v>
      </c>
      <c r="E151" s="81"/>
      <c r="F151" s="82">
        <f t="shared" si="206"/>
        <v>0</v>
      </c>
      <c r="G151" s="83"/>
      <c r="H151" s="83"/>
      <c r="I151" s="83"/>
      <c r="J151" s="83"/>
      <c r="K151" s="83"/>
      <c r="L151" s="83"/>
      <c r="M151" s="84">
        <f t="shared" si="207"/>
        <v>0</v>
      </c>
      <c r="N151" s="85">
        <f t="shared" si="208"/>
        <v>0</v>
      </c>
      <c r="O151" s="86">
        <f t="shared" si="209"/>
        <v>49.6</v>
      </c>
      <c r="P151" s="85">
        <f t="shared" si="210"/>
        <v>0</v>
      </c>
      <c r="Q151" s="86" t="e">
        <f t="shared" si="251"/>
        <v>#DIV/0!</v>
      </c>
      <c r="R151" s="86" t="e">
        <f t="shared" si="211"/>
        <v>#DIV/0!</v>
      </c>
      <c r="S151" s="86" t="e">
        <f t="shared" si="212"/>
        <v>#DIV/0!</v>
      </c>
      <c r="T151" s="86" t="e">
        <f t="shared" si="213"/>
        <v>#DIV/0!</v>
      </c>
      <c r="U151" s="84" t="str">
        <f t="shared" si="236"/>
        <v xml:space="preserve"> </v>
      </c>
      <c r="V151" s="85" t="str">
        <f t="shared" si="237"/>
        <v xml:space="preserve"> </v>
      </c>
      <c r="W151" s="83"/>
      <c r="X151" s="83"/>
      <c r="Y151" s="87">
        <f t="shared" si="214"/>
        <v>0</v>
      </c>
      <c r="Z151" s="87">
        <f t="shared" si="215"/>
        <v>0</v>
      </c>
      <c r="AA151" s="86" t="e">
        <f t="shared" si="216"/>
        <v>#VALUE!</v>
      </c>
      <c r="AB151" s="88">
        <v>4</v>
      </c>
      <c r="AC151" s="89" t="str">
        <f t="shared" si="238"/>
        <v xml:space="preserve"> </v>
      </c>
      <c r="AD151" s="90" t="str">
        <f t="shared" si="217"/>
        <v xml:space="preserve"> </v>
      </c>
      <c r="AE151" s="52">
        <v>15</v>
      </c>
      <c r="AF151" s="86" t="e">
        <f t="shared" si="218"/>
        <v>#VALUE!</v>
      </c>
      <c r="AG151" s="91" t="str">
        <f t="shared" si="239"/>
        <v xml:space="preserve"> </v>
      </c>
      <c r="AH151" s="92"/>
      <c r="AI151" s="93" t="str">
        <f t="shared" si="240"/>
        <v xml:space="preserve"> </v>
      </c>
      <c r="AJ151" s="93" t="str">
        <f t="shared" si="219"/>
        <v xml:space="preserve"> </v>
      </c>
      <c r="AK151" s="94" t="str">
        <f t="shared" si="241"/>
        <v xml:space="preserve"> </v>
      </c>
      <c r="AL151" s="95" t="str">
        <f t="shared" si="220"/>
        <v xml:space="preserve"> </v>
      </c>
      <c r="AM151" s="51">
        <v>180</v>
      </c>
      <c r="AN151" s="96" t="e">
        <f t="shared" si="252"/>
        <v>#VALUE!</v>
      </c>
      <c r="AO151" s="92"/>
      <c r="AP151" s="97" t="str">
        <f t="shared" si="242"/>
        <v xml:space="preserve"> </v>
      </c>
      <c r="AQ151" s="94" t="str">
        <f t="shared" si="243"/>
        <v xml:space="preserve"> </v>
      </c>
      <c r="AR151" s="82">
        <v>0</v>
      </c>
      <c r="AS151" s="105"/>
      <c r="AT151" s="100">
        <f t="shared" si="205"/>
        <v>0</v>
      </c>
      <c r="AU151" s="93" t="str">
        <f t="shared" si="244"/>
        <v xml:space="preserve"> </v>
      </c>
      <c r="AV151" s="94" t="str">
        <f t="shared" si="245"/>
        <v xml:space="preserve"> </v>
      </c>
      <c r="AW151" s="87" t="e">
        <f t="shared" si="221"/>
        <v>#VALUE!</v>
      </c>
      <c r="AX151" s="99"/>
      <c r="AY151" s="101" t="str">
        <f t="shared" si="246"/>
        <v xml:space="preserve"> </v>
      </c>
      <c r="AZ151" s="94" t="str">
        <f t="shared" si="247"/>
        <v xml:space="preserve"> </v>
      </c>
      <c r="BA151" s="102" t="str">
        <f t="shared" si="248"/>
        <v xml:space="preserve"> </v>
      </c>
      <c r="BB151" s="103" t="str">
        <f t="shared" si="249"/>
        <v xml:space="preserve"> </v>
      </c>
      <c r="BC151" s="104" t="str">
        <f t="shared" si="250"/>
        <v xml:space="preserve"> </v>
      </c>
      <c r="BD151" s="104" t="str">
        <f t="shared" si="204"/>
        <v xml:space="preserve"> </v>
      </c>
      <c r="BE151" s="104" t="str">
        <f t="shared" si="234"/>
        <v xml:space="preserve"> </v>
      </c>
      <c r="BF151" s="104" t="str">
        <f t="shared" si="253"/>
        <v xml:space="preserve"> </v>
      </c>
    </row>
    <row r="152" spans="1:58" x14ac:dyDescent="0.2">
      <c r="A152" s="50">
        <v>148</v>
      </c>
      <c r="B152" s="79"/>
      <c r="C152" s="79"/>
      <c r="D152" s="80" t="s">
        <v>108</v>
      </c>
      <c r="E152" s="81"/>
      <c r="F152" s="82">
        <f t="shared" si="206"/>
        <v>0</v>
      </c>
      <c r="G152" s="83"/>
      <c r="H152" s="83"/>
      <c r="I152" s="83"/>
      <c r="J152" s="83"/>
      <c r="K152" s="83"/>
      <c r="L152" s="83"/>
      <c r="M152" s="84">
        <f t="shared" si="207"/>
        <v>0</v>
      </c>
      <c r="N152" s="85">
        <f t="shared" si="208"/>
        <v>0</v>
      </c>
      <c r="O152" s="86">
        <f t="shared" si="209"/>
        <v>49.6</v>
      </c>
      <c r="P152" s="85">
        <f t="shared" si="210"/>
        <v>0</v>
      </c>
      <c r="Q152" s="86" t="e">
        <f t="shared" si="251"/>
        <v>#DIV/0!</v>
      </c>
      <c r="R152" s="86" t="e">
        <f t="shared" si="211"/>
        <v>#DIV/0!</v>
      </c>
      <c r="S152" s="86" t="e">
        <f t="shared" si="212"/>
        <v>#DIV/0!</v>
      </c>
      <c r="T152" s="86" t="e">
        <f t="shared" si="213"/>
        <v>#DIV/0!</v>
      </c>
      <c r="U152" s="84" t="str">
        <f t="shared" si="236"/>
        <v xml:space="preserve"> </v>
      </c>
      <c r="V152" s="85" t="str">
        <f t="shared" si="237"/>
        <v xml:space="preserve"> </v>
      </c>
      <c r="W152" s="83"/>
      <c r="X152" s="83"/>
      <c r="Y152" s="87">
        <f t="shared" si="214"/>
        <v>0</v>
      </c>
      <c r="Z152" s="87">
        <f t="shared" si="215"/>
        <v>0</v>
      </c>
      <c r="AA152" s="86" t="e">
        <f t="shared" si="216"/>
        <v>#VALUE!</v>
      </c>
      <c r="AB152" s="88">
        <v>4</v>
      </c>
      <c r="AC152" s="89" t="str">
        <f t="shared" si="238"/>
        <v xml:space="preserve"> </v>
      </c>
      <c r="AD152" s="90" t="str">
        <f t="shared" si="217"/>
        <v xml:space="preserve"> </v>
      </c>
      <c r="AE152" s="52">
        <v>15</v>
      </c>
      <c r="AF152" s="86" t="e">
        <f t="shared" si="218"/>
        <v>#VALUE!</v>
      </c>
      <c r="AG152" s="91" t="str">
        <f t="shared" si="239"/>
        <v xml:space="preserve"> </v>
      </c>
      <c r="AH152" s="92"/>
      <c r="AI152" s="93" t="str">
        <f t="shared" si="240"/>
        <v xml:space="preserve"> </v>
      </c>
      <c r="AJ152" s="93" t="str">
        <f t="shared" si="219"/>
        <v xml:space="preserve"> </v>
      </c>
      <c r="AK152" s="94" t="str">
        <f t="shared" si="241"/>
        <v xml:space="preserve"> </v>
      </c>
      <c r="AL152" s="95" t="str">
        <f t="shared" si="220"/>
        <v xml:space="preserve"> </v>
      </c>
      <c r="AM152" s="51">
        <v>180</v>
      </c>
      <c r="AN152" s="96" t="e">
        <f t="shared" si="252"/>
        <v>#VALUE!</v>
      </c>
      <c r="AO152" s="92"/>
      <c r="AP152" s="97" t="str">
        <f t="shared" si="242"/>
        <v xml:space="preserve"> </v>
      </c>
      <c r="AQ152" s="94" t="str">
        <f t="shared" si="243"/>
        <v xml:space="preserve"> </v>
      </c>
      <c r="AR152" s="82">
        <v>0</v>
      </c>
      <c r="AS152" s="105"/>
      <c r="AT152" s="100">
        <f t="shared" si="205"/>
        <v>0</v>
      </c>
      <c r="AU152" s="93" t="str">
        <f t="shared" si="244"/>
        <v xml:space="preserve"> </v>
      </c>
      <c r="AV152" s="94" t="str">
        <f t="shared" si="245"/>
        <v xml:space="preserve"> </v>
      </c>
      <c r="AW152" s="87" t="e">
        <f t="shared" si="221"/>
        <v>#VALUE!</v>
      </c>
      <c r="AX152" s="99"/>
      <c r="AY152" s="101" t="str">
        <f t="shared" si="246"/>
        <v xml:space="preserve"> </v>
      </c>
      <c r="AZ152" s="94" t="str">
        <f t="shared" si="247"/>
        <v xml:space="preserve"> </v>
      </c>
      <c r="BA152" s="102" t="str">
        <f t="shared" si="248"/>
        <v xml:space="preserve"> </v>
      </c>
      <c r="BB152" s="103" t="str">
        <f t="shared" si="249"/>
        <v xml:space="preserve"> </v>
      </c>
      <c r="BC152" s="104" t="str">
        <f t="shared" si="250"/>
        <v xml:space="preserve"> </v>
      </c>
      <c r="BD152" s="104" t="str">
        <f t="shared" si="204"/>
        <v xml:space="preserve"> </v>
      </c>
      <c r="BE152" s="104" t="str">
        <f t="shared" si="234"/>
        <v xml:space="preserve"> </v>
      </c>
      <c r="BF152" s="104" t="str">
        <f t="shared" si="253"/>
        <v xml:space="preserve"> </v>
      </c>
    </row>
    <row r="153" spans="1:58" x14ac:dyDescent="0.2">
      <c r="A153" s="50">
        <v>149</v>
      </c>
      <c r="B153" s="79"/>
      <c r="C153" s="79"/>
      <c r="D153" s="80" t="s">
        <v>108</v>
      </c>
      <c r="E153" s="81"/>
      <c r="F153" s="82">
        <f t="shared" si="206"/>
        <v>0</v>
      </c>
      <c r="G153" s="83"/>
      <c r="H153" s="83"/>
      <c r="I153" s="83"/>
      <c r="J153" s="83"/>
      <c r="K153" s="83"/>
      <c r="L153" s="83"/>
      <c r="M153" s="84">
        <f t="shared" si="207"/>
        <v>0</v>
      </c>
      <c r="N153" s="85">
        <f t="shared" si="208"/>
        <v>0</v>
      </c>
      <c r="O153" s="86">
        <f t="shared" si="209"/>
        <v>49.6</v>
      </c>
      <c r="P153" s="85">
        <f t="shared" si="210"/>
        <v>0</v>
      </c>
      <c r="Q153" s="86" t="e">
        <f t="shared" si="251"/>
        <v>#DIV/0!</v>
      </c>
      <c r="R153" s="86" t="e">
        <f t="shared" si="211"/>
        <v>#DIV/0!</v>
      </c>
      <c r="S153" s="86" t="e">
        <f t="shared" si="212"/>
        <v>#DIV/0!</v>
      </c>
      <c r="T153" s="86" t="e">
        <f t="shared" si="213"/>
        <v>#DIV/0!</v>
      </c>
      <c r="U153" s="84" t="str">
        <f t="shared" si="236"/>
        <v xml:space="preserve"> </v>
      </c>
      <c r="V153" s="85" t="str">
        <f t="shared" si="237"/>
        <v xml:space="preserve"> </v>
      </c>
      <c r="W153" s="83"/>
      <c r="X153" s="83"/>
      <c r="Y153" s="87">
        <f t="shared" si="214"/>
        <v>0</v>
      </c>
      <c r="Z153" s="87">
        <f t="shared" si="215"/>
        <v>0</v>
      </c>
      <c r="AA153" s="86" t="e">
        <f t="shared" si="216"/>
        <v>#VALUE!</v>
      </c>
      <c r="AB153" s="88">
        <v>4</v>
      </c>
      <c r="AC153" s="89" t="str">
        <f t="shared" si="238"/>
        <v xml:space="preserve"> </v>
      </c>
      <c r="AD153" s="90" t="str">
        <f t="shared" si="217"/>
        <v xml:space="preserve"> </v>
      </c>
      <c r="AE153" s="52">
        <v>15</v>
      </c>
      <c r="AF153" s="86" t="e">
        <f t="shared" si="218"/>
        <v>#VALUE!</v>
      </c>
      <c r="AG153" s="91" t="str">
        <f t="shared" si="239"/>
        <v xml:space="preserve"> </v>
      </c>
      <c r="AH153" s="92"/>
      <c r="AI153" s="93" t="str">
        <f t="shared" si="240"/>
        <v xml:space="preserve"> </v>
      </c>
      <c r="AJ153" s="93" t="str">
        <f t="shared" si="219"/>
        <v xml:space="preserve"> </v>
      </c>
      <c r="AK153" s="94" t="str">
        <f t="shared" si="241"/>
        <v xml:space="preserve"> </v>
      </c>
      <c r="AL153" s="95" t="str">
        <f t="shared" si="220"/>
        <v xml:space="preserve"> </v>
      </c>
      <c r="AM153" s="51">
        <v>180</v>
      </c>
      <c r="AN153" s="96" t="e">
        <f t="shared" si="252"/>
        <v>#VALUE!</v>
      </c>
      <c r="AO153" s="92"/>
      <c r="AP153" s="97" t="str">
        <f t="shared" si="242"/>
        <v xml:space="preserve"> </v>
      </c>
      <c r="AQ153" s="94" t="str">
        <f t="shared" si="243"/>
        <v xml:space="preserve"> </v>
      </c>
      <c r="AR153" s="82">
        <v>0</v>
      </c>
      <c r="AS153" s="105"/>
      <c r="AT153" s="100">
        <f t="shared" si="205"/>
        <v>0</v>
      </c>
      <c r="AU153" s="93" t="str">
        <f t="shared" si="244"/>
        <v xml:space="preserve"> </v>
      </c>
      <c r="AV153" s="94" t="str">
        <f t="shared" si="245"/>
        <v xml:space="preserve"> </v>
      </c>
      <c r="AW153" s="87" t="e">
        <f t="shared" si="221"/>
        <v>#VALUE!</v>
      </c>
      <c r="AX153" s="99"/>
      <c r="AY153" s="101" t="str">
        <f t="shared" si="246"/>
        <v xml:space="preserve"> </v>
      </c>
      <c r="AZ153" s="94" t="str">
        <f t="shared" si="247"/>
        <v xml:space="preserve"> </v>
      </c>
      <c r="BA153" s="102" t="str">
        <f t="shared" si="248"/>
        <v xml:space="preserve"> </v>
      </c>
      <c r="BB153" s="103" t="str">
        <f t="shared" si="249"/>
        <v xml:space="preserve"> </v>
      </c>
      <c r="BC153" s="104" t="str">
        <f t="shared" si="250"/>
        <v xml:space="preserve"> </v>
      </c>
      <c r="BD153" s="104" t="str">
        <f t="shared" si="204"/>
        <v xml:space="preserve"> </v>
      </c>
      <c r="BE153" s="104" t="str">
        <f t="shared" si="234"/>
        <v xml:space="preserve"> </v>
      </c>
      <c r="BF153" s="104" t="str">
        <f t="shared" si="253"/>
        <v xml:space="preserve"> </v>
      </c>
    </row>
    <row r="154" spans="1:58" x14ac:dyDescent="0.2">
      <c r="A154" s="50">
        <v>150</v>
      </c>
      <c r="B154" s="79"/>
      <c r="C154" s="79"/>
      <c r="D154" s="80" t="s">
        <v>108</v>
      </c>
      <c r="E154" s="81"/>
      <c r="F154" s="82">
        <f t="shared" si="206"/>
        <v>0</v>
      </c>
      <c r="G154" s="83"/>
      <c r="H154" s="83"/>
      <c r="I154" s="83"/>
      <c r="J154" s="83"/>
      <c r="K154" s="83"/>
      <c r="L154" s="83"/>
      <c r="M154" s="84">
        <f t="shared" si="207"/>
        <v>0</v>
      </c>
      <c r="N154" s="85">
        <f t="shared" si="208"/>
        <v>0</v>
      </c>
      <c r="O154" s="86">
        <f t="shared" si="209"/>
        <v>49.6</v>
      </c>
      <c r="P154" s="85">
        <f t="shared" si="210"/>
        <v>0</v>
      </c>
      <c r="Q154" s="86" t="e">
        <f t="shared" si="251"/>
        <v>#DIV/0!</v>
      </c>
      <c r="R154" s="86" t="e">
        <f t="shared" si="211"/>
        <v>#DIV/0!</v>
      </c>
      <c r="S154" s="86" t="e">
        <f t="shared" si="212"/>
        <v>#DIV/0!</v>
      </c>
      <c r="T154" s="86" t="e">
        <f t="shared" si="213"/>
        <v>#DIV/0!</v>
      </c>
      <c r="U154" s="84" t="str">
        <f t="shared" si="236"/>
        <v xml:space="preserve"> </v>
      </c>
      <c r="V154" s="85" t="str">
        <f t="shared" si="237"/>
        <v xml:space="preserve"> </v>
      </c>
      <c r="W154" s="83"/>
      <c r="X154" s="83"/>
      <c r="Y154" s="87">
        <f t="shared" si="214"/>
        <v>0</v>
      </c>
      <c r="Z154" s="87">
        <f t="shared" si="215"/>
        <v>0</v>
      </c>
      <c r="AA154" s="86" t="e">
        <f t="shared" si="216"/>
        <v>#VALUE!</v>
      </c>
      <c r="AB154" s="88">
        <v>4</v>
      </c>
      <c r="AC154" s="89" t="str">
        <f t="shared" si="238"/>
        <v xml:space="preserve"> </v>
      </c>
      <c r="AD154" s="90" t="str">
        <f t="shared" si="217"/>
        <v xml:space="preserve"> </v>
      </c>
      <c r="AE154" s="52">
        <v>15</v>
      </c>
      <c r="AF154" s="86" t="e">
        <f t="shared" si="218"/>
        <v>#VALUE!</v>
      </c>
      <c r="AG154" s="91" t="str">
        <f t="shared" si="239"/>
        <v xml:space="preserve"> </v>
      </c>
      <c r="AH154" s="92"/>
      <c r="AI154" s="93" t="str">
        <f t="shared" si="240"/>
        <v xml:space="preserve"> </v>
      </c>
      <c r="AJ154" s="93" t="str">
        <f t="shared" si="219"/>
        <v xml:space="preserve"> </v>
      </c>
      <c r="AK154" s="94" t="str">
        <f t="shared" si="241"/>
        <v xml:space="preserve"> </v>
      </c>
      <c r="AL154" s="95" t="str">
        <f t="shared" si="220"/>
        <v xml:space="preserve"> </v>
      </c>
      <c r="AM154" s="51">
        <v>180</v>
      </c>
      <c r="AN154" s="96" t="e">
        <f t="shared" si="252"/>
        <v>#VALUE!</v>
      </c>
      <c r="AO154" s="92"/>
      <c r="AP154" s="97" t="str">
        <f t="shared" si="242"/>
        <v xml:space="preserve"> </v>
      </c>
      <c r="AQ154" s="94" t="str">
        <f t="shared" si="243"/>
        <v xml:space="preserve"> </v>
      </c>
      <c r="AR154" s="82">
        <v>0</v>
      </c>
      <c r="AS154" s="105"/>
      <c r="AT154" s="100">
        <f t="shared" si="205"/>
        <v>0</v>
      </c>
      <c r="AU154" s="93" t="str">
        <f t="shared" si="244"/>
        <v xml:space="preserve"> </v>
      </c>
      <c r="AV154" s="94" t="str">
        <f t="shared" si="245"/>
        <v xml:space="preserve"> </v>
      </c>
      <c r="AW154" s="87" t="e">
        <f t="shared" si="221"/>
        <v>#VALUE!</v>
      </c>
      <c r="AX154" s="99"/>
      <c r="AY154" s="101" t="str">
        <f t="shared" si="246"/>
        <v xml:space="preserve"> </v>
      </c>
      <c r="AZ154" s="94" t="str">
        <f t="shared" si="247"/>
        <v xml:space="preserve"> </v>
      </c>
      <c r="BA154" s="102" t="str">
        <f t="shared" si="248"/>
        <v xml:space="preserve"> </v>
      </c>
      <c r="BB154" s="103" t="str">
        <f t="shared" si="249"/>
        <v xml:space="preserve"> </v>
      </c>
      <c r="BC154" s="104" t="str">
        <f t="shared" si="250"/>
        <v xml:space="preserve"> </v>
      </c>
      <c r="BD154" s="104" t="str">
        <f t="shared" si="204"/>
        <v xml:space="preserve"> </v>
      </c>
      <c r="BE154" s="104" t="str">
        <f t="shared" si="234"/>
        <v xml:space="preserve"> </v>
      </c>
      <c r="BF154" s="104" t="str">
        <f t="shared" si="253"/>
        <v xml:space="preserve"> </v>
      </c>
    </row>
    <row r="155" spans="1:58" x14ac:dyDescent="0.2">
      <c r="A155" s="50">
        <v>151</v>
      </c>
      <c r="B155" s="79"/>
      <c r="C155" s="79"/>
      <c r="D155" s="80" t="s">
        <v>109</v>
      </c>
      <c r="E155" s="81"/>
      <c r="F155" s="82">
        <f t="shared" si="206"/>
        <v>0</v>
      </c>
      <c r="G155" s="83"/>
      <c r="H155" s="83"/>
      <c r="I155" s="83"/>
      <c r="J155" s="83"/>
      <c r="K155" s="83"/>
      <c r="L155" s="83"/>
      <c r="M155" s="84">
        <f t="shared" si="207"/>
        <v>0</v>
      </c>
      <c r="N155" s="85">
        <f t="shared" si="208"/>
        <v>0</v>
      </c>
      <c r="O155" s="86">
        <f t="shared" si="209"/>
        <v>49.6</v>
      </c>
      <c r="P155" s="85">
        <f t="shared" si="210"/>
        <v>0</v>
      </c>
      <c r="Q155" s="86" t="e">
        <f t="shared" si="251"/>
        <v>#DIV/0!</v>
      </c>
      <c r="R155" s="86" t="e">
        <f t="shared" si="211"/>
        <v>#DIV/0!</v>
      </c>
      <c r="S155" s="86" t="e">
        <f t="shared" si="212"/>
        <v>#DIV/0!</v>
      </c>
      <c r="T155" s="86" t="e">
        <f t="shared" si="213"/>
        <v>#DIV/0!</v>
      </c>
      <c r="U155" s="84" t="str">
        <f t="shared" si="236"/>
        <v xml:space="preserve"> </v>
      </c>
      <c r="V155" s="85" t="str">
        <f t="shared" si="237"/>
        <v xml:space="preserve"> </v>
      </c>
      <c r="W155" s="83"/>
      <c r="X155" s="83"/>
      <c r="Y155" s="87">
        <f t="shared" si="214"/>
        <v>0</v>
      </c>
      <c r="Z155" s="87">
        <f t="shared" si="215"/>
        <v>0</v>
      </c>
      <c r="AA155" s="86" t="e">
        <f t="shared" si="216"/>
        <v>#VALUE!</v>
      </c>
      <c r="AB155" s="88">
        <v>3.8</v>
      </c>
      <c r="AC155" s="89" t="str">
        <f t="shared" si="238"/>
        <v xml:space="preserve"> </v>
      </c>
      <c r="AD155" s="90" t="str">
        <f t="shared" si="217"/>
        <v xml:space="preserve"> </v>
      </c>
      <c r="AE155" s="52">
        <v>15</v>
      </c>
      <c r="AF155" s="86" t="e">
        <f t="shared" si="218"/>
        <v>#VALUE!</v>
      </c>
      <c r="AG155" s="91" t="str">
        <f t="shared" si="239"/>
        <v xml:space="preserve"> </v>
      </c>
      <c r="AH155" s="92"/>
      <c r="AI155" s="93" t="str">
        <f t="shared" si="240"/>
        <v xml:space="preserve"> </v>
      </c>
      <c r="AJ155" s="93" t="str">
        <f t="shared" si="219"/>
        <v xml:space="preserve"> </v>
      </c>
      <c r="AK155" s="94" t="str">
        <f t="shared" si="241"/>
        <v xml:space="preserve"> </v>
      </c>
      <c r="AL155" s="95" t="str">
        <f t="shared" si="220"/>
        <v xml:space="preserve"> </v>
      </c>
      <c r="AM155" s="51">
        <v>180</v>
      </c>
      <c r="AN155" s="96" t="e">
        <f t="shared" si="252"/>
        <v>#VALUE!</v>
      </c>
      <c r="AO155" s="92"/>
      <c r="AP155" s="97" t="str">
        <f t="shared" si="242"/>
        <v xml:space="preserve"> </v>
      </c>
      <c r="AQ155" s="94" t="str">
        <f t="shared" si="243"/>
        <v xml:space="preserve"> </v>
      </c>
      <c r="AR155" s="82">
        <v>0</v>
      </c>
      <c r="AS155" s="105"/>
      <c r="AT155" s="100">
        <f t="shared" si="205"/>
        <v>0</v>
      </c>
      <c r="AU155" s="93" t="str">
        <f t="shared" si="244"/>
        <v xml:space="preserve"> </v>
      </c>
      <c r="AV155" s="94" t="str">
        <f t="shared" si="245"/>
        <v xml:space="preserve"> </v>
      </c>
      <c r="AW155" s="87" t="e">
        <f t="shared" si="221"/>
        <v>#VALUE!</v>
      </c>
      <c r="AX155" s="99"/>
      <c r="AY155" s="101" t="str">
        <f t="shared" si="246"/>
        <v xml:space="preserve"> </v>
      </c>
      <c r="AZ155" s="94" t="str">
        <f t="shared" si="247"/>
        <v xml:space="preserve"> </v>
      </c>
      <c r="BA155" s="102" t="str">
        <f t="shared" si="248"/>
        <v xml:space="preserve"> </v>
      </c>
      <c r="BB155" s="103" t="str">
        <f t="shared" si="249"/>
        <v xml:space="preserve"> </v>
      </c>
      <c r="BC155" s="104" t="str">
        <f t="shared" si="250"/>
        <v xml:space="preserve"> </v>
      </c>
      <c r="BD155" s="104" t="str">
        <f t="shared" si="204"/>
        <v xml:space="preserve"> </v>
      </c>
      <c r="BE155" s="104" t="str">
        <f t="shared" si="234"/>
        <v xml:space="preserve"> </v>
      </c>
      <c r="BF155" s="104" t="str">
        <f t="shared" si="253"/>
        <v xml:space="preserve"> </v>
      </c>
    </row>
    <row r="156" spans="1:58" x14ac:dyDescent="0.2">
      <c r="A156" s="50">
        <v>152</v>
      </c>
      <c r="B156" s="79"/>
      <c r="C156" s="79"/>
      <c r="D156" s="80" t="s">
        <v>109</v>
      </c>
      <c r="E156" s="81"/>
      <c r="F156" s="82">
        <f t="shared" si="206"/>
        <v>0</v>
      </c>
      <c r="G156" s="83"/>
      <c r="H156" s="83"/>
      <c r="I156" s="83"/>
      <c r="J156" s="83"/>
      <c r="K156" s="83"/>
      <c r="L156" s="83"/>
      <c r="M156" s="84">
        <f t="shared" si="207"/>
        <v>0</v>
      </c>
      <c r="N156" s="85">
        <f t="shared" si="208"/>
        <v>0</v>
      </c>
      <c r="O156" s="86">
        <f t="shared" si="209"/>
        <v>49.6</v>
      </c>
      <c r="P156" s="85">
        <f t="shared" si="210"/>
        <v>0</v>
      </c>
      <c r="Q156" s="86" t="e">
        <f t="shared" si="251"/>
        <v>#DIV/0!</v>
      </c>
      <c r="R156" s="86" t="e">
        <f t="shared" si="211"/>
        <v>#DIV/0!</v>
      </c>
      <c r="S156" s="86" t="e">
        <f t="shared" si="212"/>
        <v>#DIV/0!</v>
      </c>
      <c r="T156" s="86" t="e">
        <f t="shared" si="213"/>
        <v>#DIV/0!</v>
      </c>
      <c r="U156" s="84" t="str">
        <f t="shared" si="236"/>
        <v xml:space="preserve"> </v>
      </c>
      <c r="V156" s="85" t="str">
        <f t="shared" si="237"/>
        <v xml:space="preserve"> </v>
      </c>
      <c r="W156" s="83"/>
      <c r="X156" s="83"/>
      <c r="Y156" s="87">
        <f t="shared" si="214"/>
        <v>0</v>
      </c>
      <c r="Z156" s="87">
        <f t="shared" si="215"/>
        <v>0</v>
      </c>
      <c r="AA156" s="86" t="e">
        <f t="shared" si="216"/>
        <v>#VALUE!</v>
      </c>
      <c r="AB156" s="88">
        <v>3.8</v>
      </c>
      <c r="AC156" s="89" t="str">
        <f t="shared" si="238"/>
        <v xml:space="preserve"> </v>
      </c>
      <c r="AD156" s="90" t="str">
        <f t="shared" si="217"/>
        <v xml:space="preserve"> </v>
      </c>
      <c r="AE156" s="52">
        <v>15</v>
      </c>
      <c r="AF156" s="86" t="e">
        <f t="shared" si="218"/>
        <v>#VALUE!</v>
      </c>
      <c r="AG156" s="91" t="str">
        <f t="shared" si="239"/>
        <v xml:space="preserve"> </v>
      </c>
      <c r="AH156" s="92"/>
      <c r="AI156" s="93" t="str">
        <f t="shared" si="240"/>
        <v xml:space="preserve"> </v>
      </c>
      <c r="AJ156" s="93" t="str">
        <f t="shared" si="219"/>
        <v xml:space="preserve"> </v>
      </c>
      <c r="AK156" s="94" t="str">
        <f t="shared" si="241"/>
        <v xml:space="preserve"> </v>
      </c>
      <c r="AL156" s="95" t="str">
        <f t="shared" si="220"/>
        <v xml:space="preserve"> </v>
      </c>
      <c r="AM156" s="51">
        <v>180</v>
      </c>
      <c r="AN156" s="96" t="e">
        <f t="shared" si="252"/>
        <v>#VALUE!</v>
      </c>
      <c r="AO156" s="92"/>
      <c r="AP156" s="97" t="str">
        <f t="shared" si="242"/>
        <v xml:space="preserve"> </v>
      </c>
      <c r="AQ156" s="94" t="str">
        <f t="shared" si="243"/>
        <v xml:space="preserve"> </v>
      </c>
      <c r="AR156" s="82">
        <v>0</v>
      </c>
      <c r="AS156" s="105"/>
      <c r="AT156" s="100">
        <f t="shared" si="205"/>
        <v>0</v>
      </c>
      <c r="AU156" s="93" t="str">
        <f t="shared" si="244"/>
        <v xml:space="preserve"> </v>
      </c>
      <c r="AV156" s="94" t="str">
        <f t="shared" si="245"/>
        <v xml:space="preserve"> </v>
      </c>
      <c r="AW156" s="87" t="e">
        <f t="shared" si="221"/>
        <v>#VALUE!</v>
      </c>
      <c r="AX156" s="99"/>
      <c r="AY156" s="101" t="str">
        <f t="shared" si="246"/>
        <v xml:space="preserve"> </v>
      </c>
      <c r="AZ156" s="94" t="str">
        <f t="shared" si="247"/>
        <v xml:space="preserve"> </v>
      </c>
      <c r="BA156" s="102" t="str">
        <f t="shared" si="248"/>
        <v xml:space="preserve"> </v>
      </c>
      <c r="BB156" s="103" t="str">
        <f t="shared" si="249"/>
        <v xml:space="preserve"> </v>
      </c>
      <c r="BC156" s="104" t="str">
        <f t="shared" si="250"/>
        <v xml:space="preserve"> </v>
      </c>
      <c r="BD156" s="104" t="str">
        <f t="shared" si="204"/>
        <v xml:space="preserve"> </v>
      </c>
      <c r="BE156" s="104" t="str">
        <f t="shared" si="234"/>
        <v xml:space="preserve"> </v>
      </c>
      <c r="BF156" s="104" t="str">
        <f t="shared" si="253"/>
        <v xml:space="preserve"> </v>
      </c>
    </row>
    <row r="157" spans="1:58" x14ac:dyDescent="0.2">
      <c r="A157" s="50">
        <v>153</v>
      </c>
      <c r="B157" s="79"/>
      <c r="C157" s="79"/>
      <c r="D157" s="80" t="s">
        <v>109</v>
      </c>
      <c r="E157" s="81"/>
      <c r="F157" s="82">
        <f t="shared" si="206"/>
        <v>0</v>
      </c>
      <c r="G157" s="83"/>
      <c r="H157" s="83"/>
      <c r="I157" s="83"/>
      <c r="J157" s="83"/>
      <c r="K157" s="83"/>
      <c r="L157" s="83"/>
      <c r="M157" s="84">
        <f t="shared" si="207"/>
        <v>0</v>
      </c>
      <c r="N157" s="85">
        <f t="shared" si="208"/>
        <v>0</v>
      </c>
      <c r="O157" s="86">
        <f t="shared" si="209"/>
        <v>49.6</v>
      </c>
      <c r="P157" s="85">
        <f t="shared" si="210"/>
        <v>0</v>
      </c>
      <c r="Q157" s="86" t="e">
        <f t="shared" si="251"/>
        <v>#DIV/0!</v>
      </c>
      <c r="R157" s="86" t="e">
        <f t="shared" si="211"/>
        <v>#DIV/0!</v>
      </c>
      <c r="S157" s="86" t="e">
        <f t="shared" si="212"/>
        <v>#DIV/0!</v>
      </c>
      <c r="T157" s="86" t="e">
        <f t="shared" si="213"/>
        <v>#DIV/0!</v>
      </c>
      <c r="U157" s="84" t="str">
        <f t="shared" si="236"/>
        <v xml:space="preserve"> </v>
      </c>
      <c r="V157" s="85" t="str">
        <f t="shared" si="237"/>
        <v xml:space="preserve"> </v>
      </c>
      <c r="W157" s="83"/>
      <c r="X157" s="83"/>
      <c r="Y157" s="87">
        <f t="shared" si="214"/>
        <v>0</v>
      </c>
      <c r="Z157" s="87">
        <f t="shared" si="215"/>
        <v>0</v>
      </c>
      <c r="AA157" s="86" t="e">
        <f t="shared" si="216"/>
        <v>#VALUE!</v>
      </c>
      <c r="AB157" s="88">
        <v>3.8</v>
      </c>
      <c r="AC157" s="89" t="str">
        <f t="shared" si="238"/>
        <v xml:space="preserve"> </v>
      </c>
      <c r="AD157" s="90" t="str">
        <f t="shared" si="217"/>
        <v xml:space="preserve"> </v>
      </c>
      <c r="AE157" s="52">
        <v>15</v>
      </c>
      <c r="AF157" s="86" t="e">
        <f t="shared" si="218"/>
        <v>#VALUE!</v>
      </c>
      <c r="AG157" s="91" t="str">
        <f t="shared" si="239"/>
        <v xml:space="preserve"> </v>
      </c>
      <c r="AH157" s="92"/>
      <c r="AI157" s="93" t="str">
        <f t="shared" si="240"/>
        <v xml:space="preserve"> </v>
      </c>
      <c r="AJ157" s="93" t="str">
        <f t="shared" si="219"/>
        <v xml:space="preserve"> </v>
      </c>
      <c r="AK157" s="94" t="str">
        <f t="shared" si="241"/>
        <v xml:space="preserve"> </v>
      </c>
      <c r="AL157" s="95" t="str">
        <f t="shared" si="220"/>
        <v xml:space="preserve"> </v>
      </c>
      <c r="AM157" s="51">
        <v>180</v>
      </c>
      <c r="AN157" s="96" t="e">
        <f t="shared" si="252"/>
        <v>#VALUE!</v>
      </c>
      <c r="AO157" s="92"/>
      <c r="AP157" s="97" t="str">
        <f t="shared" si="242"/>
        <v xml:space="preserve"> </v>
      </c>
      <c r="AQ157" s="94" t="str">
        <f t="shared" si="243"/>
        <v xml:space="preserve"> </v>
      </c>
      <c r="AR157" s="82">
        <v>0</v>
      </c>
      <c r="AS157" s="105"/>
      <c r="AT157" s="100">
        <f t="shared" si="205"/>
        <v>0</v>
      </c>
      <c r="AU157" s="93" t="str">
        <f t="shared" si="244"/>
        <v xml:space="preserve"> </v>
      </c>
      <c r="AV157" s="94" t="str">
        <f t="shared" si="245"/>
        <v xml:space="preserve"> </v>
      </c>
      <c r="AW157" s="87" t="e">
        <f t="shared" si="221"/>
        <v>#VALUE!</v>
      </c>
      <c r="AX157" s="99"/>
      <c r="AY157" s="101" t="str">
        <f t="shared" si="246"/>
        <v xml:space="preserve"> </v>
      </c>
      <c r="AZ157" s="94" t="str">
        <f t="shared" si="247"/>
        <v xml:space="preserve"> </v>
      </c>
      <c r="BA157" s="102" t="str">
        <f t="shared" si="248"/>
        <v xml:space="preserve"> </v>
      </c>
      <c r="BB157" s="103" t="str">
        <f t="shared" si="249"/>
        <v xml:space="preserve"> </v>
      </c>
      <c r="BC157" s="104" t="str">
        <f t="shared" si="250"/>
        <v xml:space="preserve"> </v>
      </c>
      <c r="BD157" s="104" t="str">
        <f t="shared" si="204"/>
        <v xml:space="preserve"> </v>
      </c>
      <c r="BE157" s="104" t="str">
        <f t="shared" si="234"/>
        <v xml:space="preserve"> </v>
      </c>
      <c r="BF157" s="104" t="str">
        <f t="shared" si="253"/>
        <v xml:space="preserve"> </v>
      </c>
    </row>
    <row r="158" spans="1:58" x14ac:dyDescent="0.2">
      <c r="A158" s="50">
        <v>154</v>
      </c>
      <c r="B158" s="79"/>
      <c r="C158" s="79"/>
      <c r="D158" s="80" t="s">
        <v>109</v>
      </c>
      <c r="E158" s="81"/>
      <c r="F158" s="82">
        <f t="shared" si="206"/>
        <v>0</v>
      </c>
      <c r="G158" s="83"/>
      <c r="H158" s="83"/>
      <c r="I158" s="83"/>
      <c r="J158" s="83"/>
      <c r="K158" s="83"/>
      <c r="L158" s="83"/>
      <c r="M158" s="84">
        <f t="shared" ref="M158:M160" si="266">SUM(G158:L158)</f>
        <v>0</v>
      </c>
      <c r="N158" s="85">
        <f t="shared" si="208"/>
        <v>0</v>
      </c>
      <c r="O158" s="86">
        <f t="shared" si="209"/>
        <v>49.6</v>
      </c>
      <c r="P158" s="85">
        <f t="shared" ref="P158:P160" si="267">O158*E158</f>
        <v>0</v>
      </c>
      <c r="Q158" s="86" t="e">
        <f t="shared" si="251"/>
        <v>#DIV/0!</v>
      </c>
      <c r="R158" s="86" t="e">
        <f t="shared" ref="R158:R160" si="268">M158+Q158</f>
        <v>#DIV/0!</v>
      </c>
      <c r="S158" s="86" t="e">
        <f t="shared" si="212"/>
        <v>#DIV/0!</v>
      </c>
      <c r="T158" s="86" t="e">
        <f t="shared" si="213"/>
        <v>#DIV/0!</v>
      </c>
      <c r="U158" s="84" t="str">
        <f t="shared" si="236"/>
        <v xml:space="preserve"> </v>
      </c>
      <c r="V158" s="85" t="str">
        <f t="shared" si="237"/>
        <v xml:space="preserve"> </v>
      </c>
      <c r="W158" s="83"/>
      <c r="X158" s="83"/>
      <c r="Y158" s="87">
        <f t="shared" ref="Y158:Y160" si="269">SUM(W158:X158)</f>
        <v>0</v>
      </c>
      <c r="Z158" s="87">
        <f t="shared" si="215"/>
        <v>0</v>
      </c>
      <c r="AA158" s="86" t="e">
        <f t="shared" ref="AA158:AA160" si="270">U158-Z158</f>
        <v>#VALUE!</v>
      </c>
      <c r="AB158" s="88">
        <v>3.8</v>
      </c>
      <c r="AC158" s="89" t="str">
        <f t="shared" si="238"/>
        <v xml:space="preserve"> </v>
      </c>
      <c r="AD158" s="90" t="str">
        <f t="shared" si="217"/>
        <v xml:space="preserve"> </v>
      </c>
      <c r="AE158" s="52">
        <v>15</v>
      </c>
      <c r="AF158" s="86" t="e">
        <f t="shared" ref="AF158:AF160" si="271">(AD158*AE158)/60</f>
        <v>#VALUE!</v>
      </c>
      <c r="AG158" s="91" t="str">
        <f t="shared" si="239"/>
        <v xml:space="preserve"> </v>
      </c>
      <c r="AH158" s="92"/>
      <c r="AI158" s="93" t="str">
        <f t="shared" si="240"/>
        <v xml:space="preserve"> </v>
      </c>
      <c r="AJ158" s="93" t="str">
        <f t="shared" ref="AJ158:AJ160" si="272">AD158</f>
        <v xml:space="preserve"> </v>
      </c>
      <c r="AK158" s="94" t="str">
        <f t="shared" si="241"/>
        <v xml:space="preserve"> </v>
      </c>
      <c r="AL158" s="95" t="str">
        <f t="shared" ref="AL158:AL160" si="273">AC158</f>
        <v xml:space="preserve"> </v>
      </c>
      <c r="AM158" s="51">
        <v>180</v>
      </c>
      <c r="AN158" s="96" t="e">
        <f t="shared" ref="AN158:AN160" si="274">AL158*AM158/60</f>
        <v>#VALUE!</v>
      </c>
      <c r="AO158" s="92"/>
      <c r="AP158" s="97" t="str">
        <f t="shared" si="242"/>
        <v xml:space="preserve"> </v>
      </c>
      <c r="AQ158" s="94" t="str">
        <f t="shared" si="243"/>
        <v xml:space="preserve"> </v>
      </c>
      <c r="AR158" s="82">
        <v>0</v>
      </c>
      <c r="AS158" s="105"/>
      <c r="AT158" s="100">
        <f t="shared" ref="AT158:AT160" si="275">(AR158*AS158)/60</f>
        <v>0</v>
      </c>
      <c r="AU158" s="93" t="str">
        <f t="shared" si="244"/>
        <v xml:space="preserve"> </v>
      </c>
      <c r="AV158" s="94" t="str">
        <f t="shared" si="245"/>
        <v xml:space="preserve"> </v>
      </c>
      <c r="AW158" s="87" t="e">
        <f t="shared" ref="AW158:AW160" si="276">AB158*AC158 -(AG158+AN158+AT158)</f>
        <v>#VALUE!</v>
      </c>
      <c r="AX158" s="99"/>
      <c r="AY158" s="101" t="str">
        <f t="shared" si="246"/>
        <v xml:space="preserve"> </v>
      </c>
      <c r="AZ158" s="94" t="str">
        <f t="shared" si="247"/>
        <v xml:space="preserve"> </v>
      </c>
      <c r="BA158" s="102" t="str">
        <f t="shared" si="248"/>
        <v xml:space="preserve"> </v>
      </c>
      <c r="BB158" s="103" t="str">
        <f t="shared" si="249"/>
        <v xml:space="preserve"> </v>
      </c>
      <c r="BC158" s="104" t="str">
        <f t="shared" si="250"/>
        <v xml:space="preserve"> </v>
      </c>
      <c r="BD158" s="104" t="str">
        <f t="shared" si="204"/>
        <v xml:space="preserve"> </v>
      </c>
      <c r="BE158" s="104" t="str">
        <f t="shared" si="234"/>
        <v xml:space="preserve"> </v>
      </c>
      <c r="BF158" s="104" t="str">
        <f t="shared" ref="BF158:BF160" si="277">AC158</f>
        <v xml:space="preserve"> </v>
      </c>
    </row>
    <row r="159" spans="1:58" x14ac:dyDescent="0.2">
      <c r="A159" s="50">
        <v>155</v>
      </c>
      <c r="B159" s="79"/>
      <c r="C159" s="79"/>
      <c r="D159" s="80" t="s">
        <v>109</v>
      </c>
      <c r="E159" s="81"/>
      <c r="F159" s="82">
        <f t="shared" si="206"/>
        <v>0</v>
      </c>
      <c r="G159" s="83"/>
      <c r="H159" s="83"/>
      <c r="I159" s="83"/>
      <c r="J159" s="83"/>
      <c r="K159" s="83"/>
      <c r="L159" s="83"/>
      <c r="M159" s="84">
        <f t="shared" si="266"/>
        <v>0</v>
      </c>
      <c r="N159" s="85">
        <f t="shared" si="208"/>
        <v>0</v>
      </c>
      <c r="O159" s="86">
        <f t="shared" si="209"/>
        <v>49.6</v>
      </c>
      <c r="P159" s="85">
        <f t="shared" si="267"/>
        <v>0</v>
      </c>
      <c r="Q159" s="86" t="e">
        <f t="shared" si="251"/>
        <v>#DIV/0!</v>
      </c>
      <c r="R159" s="86" t="e">
        <f t="shared" si="268"/>
        <v>#DIV/0!</v>
      </c>
      <c r="S159" s="86" t="e">
        <f t="shared" si="212"/>
        <v>#DIV/0!</v>
      </c>
      <c r="T159" s="86" t="e">
        <f t="shared" si="213"/>
        <v>#DIV/0!</v>
      </c>
      <c r="U159" s="84" t="str">
        <f t="shared" si="236"/>
        <v xml:space="preserve"> </v>
      </c>
      <c r="V159" s="85" t="str">
        <f t="shared" si="237"/>
        <v xml:space="preserve"> </v>
      </c>
      <c r="W159" s="83"/>
      <c r="X159" s="83"/>
      <c r="Y159" s="87">
        <f t="shared" si="269"/>
        <v>0</v>
      </c>
      <c r="Z159" s="87">
        <f t="shared" si="215"/>
        <v>0</v>
      </c>
      <c r="AA159" s="86" t="e">
        <f t="shared" si="270"/>
        <v>#VALUE!</v>
      </c>
      <c r="AB159" s="88">
        <v>3.8</v>
      </c>
      <c r="AC159" s="89" t="str">
        <f t="shared" si="238"/>
        <v xml:space="preserve"> </v>
      </c>
      <c r="AD159" s="90" t="str">
        <f t="shared" si="217"/>
        <v xml:space="preserve"> </v>
      </c>
      <c r="AE159" s="52">
        <v>15</v>
      </c>
      <c r="AF159" s="86" t="e">
        <f t="shared" si="271"/>
        <v>#VALUE!</v>
      </c>
      <c r="AG159" s="91" t="str">
        <f t="shared" si="239"/>
        <v xml:space="preserve"> </v>
      </c>
      <c r="AH159" s="92"/>
      <c r="AI159" s="93" t="str">
        <f t="shared" si="240"/>
        <v xml:space="preserve"> </v>
      </c>
      <c r="AJ159" s="93" t="str">
        <f t="shared" si="272"/>
        <v xml:space="preserve"> </v>
      </c>
      <c r="AK159" s="94" t="str">
        <f t="shared" si="241"/>
        <v xml:space="preserve"> </v>
      </c>
      <c r="AL159" s="95" t="str">
        <f t="shared" si="273"/>
        <v xml:space="preserve"> </v>
      </c>
      <c r="AM159" s="51">
        <v>180</v>
      </c>
      <c r="AN159" s="96" t="e">
        <f t="shared" si="274"/>
        <v>#VALUE!</v>
      </c>
      <c r="AO159" s="92"/>
      <c r="AP159" s="97" t="str">
        <f t="shared" si="242"/>
        <v xml:space="preserve"> </v>
      </c>
      <c r="AQ159" s="94" t="str">
        <f t="shared" si="243"/>
        <v xml:space="preserve"> </v>
      </c>
      <c r="AR159" s="82">
        <v>0</v>
      </c>
      <c r="AS159" s="105"/>
      <c r="AT159" s="100">
        <f t="shared" si="275"/>
        <v>0</v>
      </c>
      <c r="AU159" s="93" t="str">
        <f t="shared" si="244"/>
        <v xml:space="preserve"> </v>
      </c>
      <c r="AV159" s="94" t="str">
        <f t="shared" si="245"/>
        <v xml:space="preserve"> </v>
      </c>
      <c r="AW159" s="87" t="e">
        <f t="shared" si="276"/>
        <v>#VALUE!</v>
      </c>
      <c r="AX159" s="99"/>
      <c r="AY159" s="101" t="str">
        <f t="shared" si="246"/>
        <v xml:space="preserve"> </v>
      </c>
      <c r="AZ159" s="94" t="str">
        <f t="shared" si="247"/>
        <v xml:space="preserve"> </v>
      </c>
      <c r="BA159" s="102" t="str">
        <f t="shared" si="248"/>
        <v xml:space="preserve"> </v>
      </c>
      <c r="BB159" s="103" t="str">
        <f t="shared" si="249"/>
        <v xml:space="preserve"> </v>
      </c>
      <c r="BC159" s="104" t="str">
        <f t="shared" si="250"/>
        <v xml:space="preserve"> </v>
      </c>
      <c r="BD159" s="104" t="str">
        <f t="shared" si="204"/>
        <v xml:space="preserve"> </v>
      </c>
      <c r="BE159" s="104" t="str">
        <f t="shared" si="234"/>
        <v xml:space="preserve"> </v>
      </c>
      <c r="BF159" s="104" t="str">
        <f t="shared" si="277"/>
        <v xml:space="preserve"> </v>
      </c>
    </row>
    <row r="160" spans="1:58" x14ac:dyDescent="0.2">
      <c r="A160" s="50">
        <v>156</v>
      </c>
      <c r="B160" s="79"/>
      <c r="C160" s="79"/>
      <c r="D160" s="80" t="s">
        <v>109</v>
      </c>
      <c r="E160" s="81"/>
      <c r="F160" s="82">
        <f t="shared" si="206"/>
        <v>0</v>
      </c>
      <c r="G160" s="83"/>
      <c r="H160" s="83"/>
      <c r="I160" s="83"/>
      <c r="J160" s="83"/>
      <c r="K160" s="83"/>
      <c r="L160" s="83"/>
      <c r="M160" s="84">
        <f t="shared" si="266"/>
        <v>0</v>
      </c>
      <c r="N160" s="85">
        <f t="shared" si="208"/>
        <v>0</v>
      </c>
      <c r="O160" s="86">
        <f t="shared" si="209"/>
        <v>49.6</v>
      </c>
      <c r="P160" s="85">
        <f t="shared" si="267"/>
        <v>0</v>
      </c>
      <c r="Q160" s="86" t="e">
        <f t="shared" si="251"/>
        <v>#DIV/0!</v>
      </c>
      <c r="R160" s="86" t="e">
        <f t="shared" si="268"/>
        <v>#DIV/0!</v>
      </c>
      <c r="S160" s="86" t="e">
        <f t="shared" si="212"/>
        <v>#DIV/0!</v>
      </c>
      <c r="T160" s="86" t="e">
        <f t="shared" si="213"/>
        <v>#DIV/0!</v>
      </c>
      <c r="U160" s="84" t="str">
        <f t="shared" si="236"/>
        <v xml:space="preserve"> </v>
      </c>
      <c r="V160" s="85" t="str">
        <f t="shared" si="237"/>
        <v xml:space="preserve"> </v>
      </c>
      <c r="W160" s="83"/>
      <c r="X160" s="83"/>
      <c r="Y160" s="87">
        <f t="shared" si="269"/>
        <v>0</v>
      </c>
      <c r="Z160" s="87">
        <f t="shared" si="215"/>
        <v>0</v>
      </c>
      <c r="AA160" s="86" t="e">
        <f t="shared" si="270"/>
        <v>#VALUE!</v>
      </c>
      <c r="AB160" s="88">
        <v>3.8</v>
      </c>
      <c r="AC160" s="89" t="str">
        <f t="shared" si="238"/>
        <v xml:space="preserve"> </v>
      </c>
      <c r="AD160" s="90" t="str">
        <f t="shared" si="217"/>
        <v xml:space="preserve"> </v>
      </c>
      <c r="AE160" s="52">
        <v>15</v>
      </c>
      <c r="AF160" s="86" t="e">
        <f t="shared" si="271"/>
        <v>#VALUE!</v>
      </c>
      <c r="AG160" s="91" t="str">
        <f t="shared" si="239"/>
        <v xml:space="preserve"> </v>
      </c>
      <c r="AH160" s="92"/>
      <c r="AI160" s="93" t="str">
        <f t="shared" si="240"/>
        <v xml:space="preserve"> </v>
      </c>
      <c r="AJ160" s="93" t="str">
        <f t="shared" si="272"/>
        <v xml:space="preserve"> </v>
      </c>
      <c r="AK160" s="94" t="str">
        <f t="shared" si="241"/>
        <v xml:space="preserve"> </v>
      </c>
      <c r="AL160" s="95" t="str">
        <f t="shared" si="273"/>
        <v xml:space="preserve"> </v>
      </c>
      <c r="AM160" s="51">
        <v>180</v>
      </c>
      <c r="AN160" s="96" t="e">
        <f t="shared" si="274"/>
        <v>#VALUE!</v>
      </c>
      <c r="AO160" s="92"/>
      <c r="AP160" s="97" t="str">
        <f t="shared" si="242"/>
        <v xml:space="preserve"> </v>
      </c>
      <c r="AQ160" s="94" t="str">
        <f t="shared" si="243"/>
        <v xml:space="preserve"> </v>
      </c>
      <c r="AR160" s="82">
        <v>0</v>
      </c>
      <c r="AS160" s="105"/>
      <c r="AT160" s="100">
        <f t="shared" si="275"/>
        <v>0</v>
      </c>
      <c r="AU160" s="93" t="str">
        <f t="shared" si="244"/>
        <v xml:space="preserve"> </v>
      </c>
      <c r="AV160" s="94" t="str">
        <f t="shared" si="245"/>
        <v xml:space="preserve"> </v>
      </c>
      <c r="AW160" s="87" t="e">
        <f t="shared" si="276"/>
        <v>#VALUE!</v>
      </c>
      <c r="AX160" s="99"/>
      <c r="AY160" s="101" t="str">
        <f t="shared" si="246"/>
        <v xml:space="preserve"> </v>
      </c>
      <c r="AZ160" s="94" t="str">
        <f t="shared" si="247"/>
        <v xml:space="preserve"> </v>
      </c>
      <c r="BA160" s="102" t="str">
        <f t="shared" si="248"/>
        <v xml:space="preserve"> </v>
      </c>
      <c r="BB160" s="103" t="str">
        <f t="shared" si="249"/>
        <v xml:space="preserve"> </v>
      </c>
      <c r="BC160" s="104" t="str">
        <f t="shared" si="250"/>
        <v xml:space="preserve"> </v>
      </c>
      <c r="BD160" s="104" t="str">
        <f t="shared" si="204"/>
        <v xml:space="preserve"> </v>
      </c>
      <c r="BE160" s="104" t="str">
        <f t="shared" si="234"/>
        <v xml:space="preserve"> </v>
      </c>
      <c r="BF160" s="104" t="str">
        <f t="shared" si="277"/>
        <v xml:space="preserve"> </v>
      </c>
    </row>
    <row r="161" spans="1:58" x14ac:dyDescent="0.2">
      <c r="A161" s="50">
        <v>157</v>
      </c>
      <c r="B161" s="79"/>
      <c r="C161" s="79"/>
      <c r="D161" s="80" t="s">
        <v>109</v>
      </c>
      <c r="E161" s="81"/>
      <c r="F161" s="82">
        <f t="shared" si="206"/>
        <v>0</v>
      </c>
      <c r="G161" s="83"/>
      <c r="H161" s="83"/>
      <c r="I161" s="83"/>
      <c r="J161" s="83"/>
      <c r="K161" s="83"/>
      <c r="L161" s="83"/>
      <c r="M161" s="84">
        <f t="shared" si="207"/>
        <v>0</v>
      </c>
      <c r="N161" s="85">
        <f t="shared" si="208"/>
        <v>0</v>
      </c>
      <c r="O161" s="86">
        <f t="shared" si="209"/>
        <v>49.6</v>
      </c>
      <c r="P161" s="85">
        <f t="shared" si="210"/>
        <v>0</v>
      </c>
      <c r="Q161" s="86" t="e">
        <f t="shared" si="251"/>
        <v>#DIV/0!</v>
      </c>
      <c r="R161" s="86" t="e">
        <f t="shared" si="211"/>
        <v>#DIV/0!</v>
      </c>
      <c r="S161" s="86" t="e">
        <f t="shared" si="212"/>
        <v>#DIV/0!</v>
      </c>
      <c r="T161" s="86" t="e">
        <f t="shared" si="213"/>
        <v>#DIV/0!</v>
      </c>
      <c r="U161" s="84" t="str">
        <f t="shared" si="236"/>
        <v xml:space="preserve"> </v>
      </c>
      <c r="V161" s="85" t="str">
        <f t="shared" si="237"/>
        <v xml:space="preserve"> </v>
      </c>
      <c r="W161" s="83"/>
      <c r="X161" s="83"/>
      <c r="Y161" s="87">
        <f t="shared" si="214"/>
        <v>0</v>
      </c>
      <c r="Z161" s="87">
        <f t="shared" si="215"/>
        <v>0</v>
      </c>
      <c r="AA161" s="86" t="e">
        <f t="shared" si="216"/>
        <v>#VALUE!</v>
      </c>
      <c r="AB161" s="88">
        <v>3.8</v>
      </c>
      <c r="AC161" s="89" t="str">
        <f t="shared" si="238"/>
        <v xml:space="preserve"> </v>
      </c>
      <c r="AD161" s="90" t="str">
        <f t="shared" si="217"/>
        <v xml:space="preserve"> </v>
      </c>
      <c r="AE161" s="52">
        <v>15</v>
      </c>
      <c r="AF161" s="86" t="e">
        <f t="shared" si="218"/>
        <v>#VALUE!</v>
      </c>
      <c r="AG161" s="91" t="str">
        <f t="shared" si="239"/>
        <v xml:space="preserve"> </v>
      </c>
      <c r="AH161" s="92"/>
      <c r="AI161" s="93" t="str">
        <f t="shared" si="240"/>
        <v xml:space="preserve"> </v>
      </c>
      <c r="AJ161" s="93" t="str">
        <f t="shared" si="219"/>
        <v xml:space="preserve"> </v>
      </c>
      <c r="AK161" s="94" t="str">
        <f t="shared" si="241"/>
        <v xml:space="preserve"> </v>
      </c>
      <c r="AL161" s="95" t="str">
        <f t="shared" si="220"/>
        <v xml:space="preserve"> </v>
      </c>
      <c r="AM161" s="51">
        <v>180</v>
      </c>
      <c r="AN161" s="96" t="e">
        <f t="shared" si="252"/>
        <v>#VALUE!</v>
      </c>
      <c r="AO161" s="92"/>
      <c r="AP161" s="97" t="str">
        <f t="shared" si="242"/>
        <v xml:space="preserve"> </v>
      </c>
      <c r="AQ161" s="94" t="str">
        <f t="shared" si="243"/>
        <v xml:space="preserve"> </v>
      </c>
      <c r="AR161" s="82">
        <v>0</v>
      </c>
      <c r="AS161" s="105"/>
      <c r="AT161" s="100">
        <f t="shared" si="205"/>
        <v>0</v>
      </c>
      <c r="AU161" s="93" t="str">
        <f t="shared" si="244"/>
        <v xml:space="preserve"> </v>
      </c>
      <c r="AV161" s="94" t="str">
        <f t="shared" si="245"/>
        <v xml:space="preserve"> </v>
      </c>
      <c r="AW161" s="87" t="e">
        <f t="shared" si="221"/>
        <v>#VALUE!</v>
      </c>
      <c r="AX161" s="99"/>
      <c r="AY161" s="101" t="str">
        <f t="shared" si="246"/>
        <v xml:space="preserve"> </v>
      </c>
      <c r="AZ161" s="94" t="str">
        <f t="shared" si="247"/>
        <v xml:space="preserve"> </v>
      </c>
      <c r="BA161" s="102" t="str">
        <f t="shared" si="248"/>
        <v xml:space="preserve"> </v>
      </c>
      <c r="BB161" s="103" t="str">
        <f t="shared" si="249"/>
        <v xml:space="preserve"> </v>
      </c>
      <c r="BC161" s="104" t="str">
        <f t="shared" si="250"/>
        <v xml:space="preserve"> </v>
      </c>
      <c r="BD161" s="104" t="str">
        <f t="shared" si="204"/>
        <v xml:space="preserve"> </v>
      </c>
      <c r="BE161" s="104" t="str">
        <f t="shared" si="234"/>
        <v xml:space="preserve"> </v>
      </c>
      <c r="BF161" s="104" t="str">
        <f t="shared" si="253"/>
        <v xml:space="preserve"> </v>
      </c>
    </row>
    <row r="162" spans="1:58" x14ac:dyDescent="0.2">
      <c r="A162" s="50">
        <v>158</v>
      </c>
      <c r="B162" s="79"/>
      <c r="C162" s="79"/>
      <c r="D162" s="80" t="s">
        <v>109</v>
      </c>
      <c r="E162" s="81"/>
      <c r="F162" s="82">
        <f t="shared" si="206"/>
        <v>0</v>
      </c>
      <c r="G162" s="83"/>
      <c r="H162" s="83"/>
      <c r="I162" s="83"/>
      <c r="J162" s="83"/>
      <c r="K162" s="83"/>
      <c r="L162" s="83"/>
      <c r="M162" s="84">
        <f t="shared" si="207"/>
        <v>0</v>
      </c>
      <c r="N162" s="85">
        <f t="shared" si="208"/>
        <v>0</v>
      </c>
      <c r="O162" s="86">
        <f t="shared" si="209"/>
        <v>49.6</v>
      </c>
      <c r="P162" s="85">
        <f t="shared" si="210"/>
        <v>0</v>
      </c>
      <c r="Q162" s="86" t="e">
        <f t="shared" si="251"/>
        <v>#DIV/0!</v>
      </c>
      <c r="R162" s="86" t="e">
        <f t="shared" si="211"/>
        <v>#DIV/0!</v>
      </c>
      <c r="S162" s="86" t="e">
        <f t="shared" si="212"/>
        <v>#DIV/0!</v>
      </c>
      <c r="T162" s="86" t="e">
        <f t="shared" si="213"/>
        <v>#DIV/0!</v>
      </c>
      <c r="U162" s="84" t="str">
        <f t="shared" si="236"/>
        <v xml:space="preserve"> </v>
      </c>
      <c r="V162" s="85" t="str">
        <f t="shared" si="237"/>
        <v xml:space="preserve"> </v>
      </c>
      <c r="W162" s="83"/>
      <c r="X162" s="83"/>
      <c r="Y162" s="87">
        <f t="shared" si="214"/>
        <v>0</v>
      </c>
      <c r="Z162" s="87">
        <f t="shared" si="215"/>
        <v>0</v>
      </c>
      <c r="AA162" s="86" t="e">
        <f t="shared" si="216"/>
        <v>#VALUE!</v>
      </c>
      <c r="AB162" s="88">
        <v>3.8</v>
      </c>
      <c r="AC162" s="89" t="str">
        <f t="shared" si="238"/>
        <v xml:space="preserve"> </v>
      </c>
      <c r="AD162" s="90" t="str">
        <f t="shared" si="217"/>
        <v xml:space="preserve"> </v>
      </c>
      <c r="AE162" s="52">
        <v>15</v>
      </c>
      <c r="AF162" s="86" t="e">
        <f t="shared" si="218"/>
        <v>#VALUE!</v>
      </c>
      <c r="AG162" s="91" t="str">
        <f t="shared" si="239"/>
        <v xml:space="preserve"> </v>
      </c>
      <c r="AH162" s="92"/>
      <c r="AI162" s="93" t="str">
        <f t="shared" si="240"/>
        <v xml:space="preserve"> </v>
      </c>
      <c r="AJ162" s="93" t="str">
        <f t="shared" si="219"/>
        <v xml:space="preserve"> </v>
      </c>
      <c r="AK162" s="94" t="str">
        <f t="shared" si="241"/>
        <v xml:space="preserve"> </v>
      </c>
      <c r="AL162" s="95" t="str">
        <f t="shared" si="220"/>
        <v xml:space="preserve"> </v>
      </c>
      <c r="AM162" s="51">
        <v>180</v>
      </c>
      <c r="AN162" s="96" t="e">
        <f t="shared" si="252"/>
        <v>#VALUE!</v>
      </c>
      <c r="AO162" s="92"/>
      <c r="AP162" s="97" t="str">
        <f t="shared" si="242"/>
        <v xml:space="preserve"> </v>
      </c>
      <c r="AQ162" s="94" t="str">
        <f t="shared" si="243"/>
        <v xml:space="preserve"> </v>
      </c>
      <c r="AR162" s="82">
        <v>0</v>
      </c>
      <c r="AS162" s="105"/>
      <c r="AT162" s="100">
        <f t="shared" ref="AT162:AT184" si="278">(AR162*AS162)/60</f>
        <v>0</v>
      </c>
      <c r="AU162" s="93" t="str">
        <f t="shared" si="244"/>
        <v xml:space="preserve"> </v>
      </c>
      <c r="AV162" s="94" t="str">
        <f t="shared" si="245"/>
        <v xml:space="preserve"> </v>
      </c>
      <c r="AW162" s="87" t="e">
        <f t="shared" si="221"/>
        <v>#VALUE!</v>
      </c>
      <c r="AX162" s="99"/>
      <c r="AY162" s="101" t="str">
        <f t="shared" si="246"/>
        <v xml:space="preserve"> </v>
      </c>
      <c r="AZ162" s="94" t="str">
        <f t="shared" si="247"/>
        <v xml:space="preserve"> </v>
      </c>
      <c r="BA162" s="102" t="str">
        <f t="shared" si="248"/>
        <v xml:space="preserve"> </v>
      </c>
      <c r="BB162" s="103" t="str">
        <f t="shared" si="249"/>
        <v xml:space="preserve"> </v>
      </c>
      <c r="BC162" s="104" t="str">
        <f t="shared" si="250"/>
        <v xml:space="preserve"> </v>
      </c>
      <c r="BD162" s="104" t="str">
        <f t="shared" si="204"/>
        <v xml:space="preserve"> </v>
      </c>
      <c r="BE162" s="104" t="str">
        <f t="shared" si="234"/>
        <v xml:space="preserve"> </v>
      </c>
      <c r="BF162" s="104" t="str">
        <f t="shared" si="253"/>
        <v xml:space="preserve"> </v>
      </c>
    </row>
    <row r="163" spans="1:58" x14ac:dyDescent="0.2">
      <c r="A163" s="50">
        <v>159</v>
      </c>
      <c r="B163" s="79"/>
      <c r="C163" s="79"/>
      <c r="D163" s="80" t="s">
        <v>109</v>
      </c>
      <c r="E163" s="81"/>
      <c r="F163" s="82">
        <f t="shared" si="206"/>
        <v>0</v>
      </c>
      <c r="G163" s="83"/>
      <c r="H163" s="83"/>
      <c r="I163" s="83"/>
      <c r="J163" s="83"/>
      <c r="K163" s="83"/>
      <c r="L163" s="83"/>
      <c r="M163" s="84">
        <f t="shared" si="207"/>
        <v>0</v>
      </c>
      <c r="N163" s="85">
        <f t="shared" si="208"/>
        <v>0</v>
      </c>
      <c r="O163" s="86">
        <f t="shared" si="209"/>
        <v>49.6</v>
      </c>
      <c r="P163" s="85">
        <f t="shared" si="210"/>
        <v>0</v>
      </c>
      <c r="Q163" s="86" t="e">
        <f t="shared" si="251"/>
        <v>#DIV/0!</v>
      </c>
      <c r="R163" s="86" t="e">
        <f t="shared" si="211"/>
        <v>#DIV/0!</v>
      </c>
      <c r="S163" s="86" t="e">
        <f t="shared" si="212"/>
        <v>#DIV/0!</v>
      </c>
      <c r="T163" s="86" t="e">
        <f t="shared" si="213"/>
        <v>#DIV/0!</v>
      </c>
      <c r="U163" s="84" t="str">
        <f t="shared" si="236"/>
        <v xml:space="preserve"> </v>
      </c>
      <c r="V163" s="85" t="str">
        <f t="shared" si="237"/>
        <v xml:space="preserve"> </v>
      </c>
      <c r="W163" s="83"/>
      <c r="X163" s="83"/>
      <c r="Y163" s="87">
        <f t="shared" si="214"/>
        <v>0</v>
      </c>
      <c r="Z163" s="87">
        <f t="shared" si="215"/>
        <v>0</v>
      </c>
      <c r="AA163" s="86" t="e">
        <f t="shared" si="216"/>
        <v>#VALUE!</v>
      </c>
      <c r="AB163" s="88">
        <v>3.8</v>
      </c>
      <c r="AC163" s="89" t="str">
        <f t="shared" si="238"/>
        <v xml:space="preserve"> </v>
      </c>
      <c r="AD163" s="90" t="str">
        <f t="shared" si="217"/>
        <v xml:space="preserve"> </v>
      </c>
      <c r="AE163" s="52">
        <v>15</v>
      </c>
      <c r="AF163" s="86" t="e">
        <f t="shared" si="218"/>
        <v>#VALUE!</v>
      </c>
      <c r="AG163" s="91" t="str">
        <f t="shared" si="239"/>
        <v xml:space="preserve"> </v>
      </c>
      <c r="AH163" s="92"/>
      <c r="AI163" s="93" t="str">
        <f t="shared" si="240"/>
        <v xml:space="preserve"> </v>
      </c>
      <c r="AJ163" s="93" t="str">
        <f t="shared" si="219"/>
        <v xml:space="preserve"> </v>
      </c>
      <c r="AK163" s="94" t="str">
        <f t="shared" si="241"/>
        <v xml:space="preserve"> </v>
      </c>
      <c r="AL163" s="95" t="str">
        <f t="shared" si="220"/>
        <v xml:space="preserve"> </v>
      </c>
      <c r="AM163" s="51">
        <v>180</v>
      </c>
      <c r="AN163" s="96" t="e">
        <f t="shared" si="252"/>
        <v>#VALUE!</v>
      </c>
      <c r="AO163" s="92"/>
      <c r="AP163" s="97" t="str">
        <f t="shared" si="242"/>
        <v xml:space="preserve"> </v>
      </c>
      <c r="AQ163" s="94" t="str">
        <f t="shared" si="243"/>
        <v xml:space="preserve"> </v>
      </c>
      <c r="AR163" s="82">
        <v>0</v>
      </c>
      <c r="AS163" s="105"/>
      <c r="AT163" s="100">
        <f t="shared" si="278"/>
        <v>0</v>
      </c>
      <c r="AU163" s="93" t="str">
        <f t="shared" si="244"/>
        <v xml:space="preserve"> </v>
      </c>
      <c r="AV163" s="94" t="str">
        <f t="shared" si="245"/>
        <v xml:space="preserve"> </v>
      </c>
      <c r="AW163" s="87" t="e">
        <f t="shared" si="221"/>
        <v>#VALUE!</v>
      </c>
      <c r="AX163" s="99"/>
      <c r="AY163" s="101" t="str">
        <f t="shared" si="246"/>
        <v xml:space="preserve"> </v>
      </c>
      <c r="AZ163" s="94" t="str">
        <f t="shared" si="247"/>
        <v xml:space="preserve"> </v>
      </c>
      <c r="BA163" s="102" t="str">
        <f t="shared" si="248"/>
        <v xml:space="preserve"> </v>
      </c>
      <c r="BB163" s="103" t="str">
        <f t="shared" si="249"/>
        <v xml:space="preserve"> </v>
      </c>
      <c r="BC163" s="104" t="str">
        <f t="shared" si="250"/>
        <v xml:space="preserve"> </v>
      </c>
      <c r="BD163" s="104" t="str">
        <f t="shared" si="204"/>
        <v xml:space="preserve"> </v>
      </c>
      <c r="BE163" s="104" t="str">
        <f t="shared" si="234"/>
        <v xml:space="preserve"> </v>
      </c>
      <c r="BF163" s="104" t="str">
        <f t="shared" si="253"/>
        <v xml:space="preserve"> </v>
      </c>
    </row>
    <row r="164" spans="1:58" x14ac:dyDescent="0.2">
      <c r="A164" s="50">
        <v>160</v>
      </c>
      <c r="B164" s="79"/>
      <c r="C164" s="79"/>
      <c r="D164" s="80" t="s">
        <v>109</v>
      </c>
      <c r="E164" s="81"/>
      <c r="F164" s="82">
        <f t="shared" si="206"/>
        <v>0</v>
      </c>
      <c r="G164" s="83"/>
      <c r="H164" s="83"/>
      <c r="I164" s="83"/>
      <c r="J164" s="83"/>
      <c r="K164" s="83"/>
      <c r="L164" s="83"/>
      <c r="M164" s="84">
        <f t="shared" si="207"/>
        <v>0</v>
      </c>
      <c r="N164" s="85">
        <f t="shared" si="208"/>
        <v>0</v>
      </c>
      <c r="O164" s="86">
        <f t="shared" si="209"/>
        <v>49.6</v>
      </c>
      <c r="P164" s="85">
        <f t="shared" si="210"/>
        <v>0</v>
      </c>
      <c r="Q164" s="86" t="e">
        <f t="shared" si="251"/>
        <v>#DIV/0!</v>
      </c>
      <c r="R164" s="86" t="e">
        <f t="shared" si="211"/>
        <v>#DIV/0!</v>
      </c>
      <c r="S164" s="86" t="e">
        <f t="shared" si="212"/>
        <v>#DIV/0!</v>
      </c>
      <c r="T164" s="86" t="e">
        <f t="shared" si="213"/>
        <v>#DIV/0!</v>
      </c>
      <c r="U164" s="84" t="str">
        <f t="shared" si="236"/>
        <v xml:space="preserve"> </v>
      </c>
      <c r="V164" s="85" t="str">
        <f t="shared" si="237"/>
        <v xml:space="preserve"> </v>
      </c>
      <c r="W164" s="83"/>
      <c r="X164" s="83"/>
      <c r="Y164" s="87">
        <f t="shared" si="214"/>
        <v>0</v>
      </c>
      <c r="Z164" s="87">
        <f t="shared" si="215"/>
        <v>0</v>
      </c>
      <c r="AA164" s="86" t="e">
        <f t="shared" si="216"/>
        <v>#VALUE!</v>
      </c>
      <c r="AB164" s="88">
        <v>3.8</v>
      </c>
      <c r="AC164" s="89" t="str">
        <f t="shared" si="238"/>
        <v xml:space="preserve"> </v>
      </c>
      <c r="AD164" s="90" t="str">
        <f t="shared" si="217"/>
        <v xml:space="preserve"> </v>
      </c>
      <c r="AE164" s="52">
        <v>15</v>
      </c>
      <c r="AF164" s="86" t="e">
        <f t="shared" si="218"/>
        <v>#VALUE!</v>
      </c>
      <c r="AG164" s="91" t="str">
        <f t="shared" si="239"/>
        <v xml:space="preserve"> </v>
      </c>
      <c r="AH164" s="92"/>
      <c r="AI164" s="93" t="str">
        <f t="shared" si="240"/>
        <v xml:space="preserve"> </v>
      </c>
      <c r="AJ164" s="93" t="str">
        <f t="shared" si="219"/>
        <v xml:space="preserve"> </v>
      </c>
      <c r="AK164" s="94" t="str">
        <f t="shared" si="241"/>
        <v xml:space="preserve"> </v>
      </c>
      <c r="AL164" s="95" t="str">
        <f t="shared" si="220"/>
        <v xml:space="preserve"> </v>
      </c>
      <c r="AM164" s="51">
        <v>180</v>
      </c>
      <c r="AN164" s="96" t="e">
        <f t="shared" si="252"/>
        <v>#VALUE!</v>
      </c>
      <c r="AO164" s="92"/>
      <c r="AP164" s="97" t="str">
        <f t="shared" si="242"/>
        <v xml:space="preserve"> </v>
      </c>
      <c r="AQ164" s="94" t="str">
        <f t="shared" si="243"/>
        <v xml:space="preserve"> </v>
      </c>
      <c r="AR164" s="82">
        <v>0</v>
      </c>
      <c r="AS164" s="105"/>
      <c r="AT164" s="100">
        <f t="shared" si="278"/>
        <v>0</v>
      </c>
      <c r="AU164" s="93" t="str">
        <f t="shared" si="244"/>
        <v xml:space="preserve"> </v>
      </c>
      <c r="AV164" s="94" t="str">
        <f t="shared" si="245"/>
        <v xml:space="preserve"> </v>
      </c>
      <c r="AW164" s="87" t="e">
        <f t="shared" si="221"/>
        <v>#VALUE!</v>
      </c>
      <c r="AX164" s="99"/>
      <c r="AY164" s="101" t="str">
        <f t="shared" si="246"/>
        <v xml:space="preserve"> </v>
      </c>
      <c r="AZ164" s="94" t="str">
        <f t="shared" si="247"/>
        <v xml:space="preserve"> </v>
      </c>
      <c r="BA164" s="102" t="str">
        <f t="shared" si="248"/>
        <v xml:space="preserve"> </v>
      </c>
      <c r="BB164" s="103" t="str">
        <f t="shared" si="249"/>
        <v xml:space="preserve"> </v>
      </c>
      <c r="BC164" s="104" t="str">
        <f t="shared" si="250"/>
        <v xml:space="preserve"> </v>
      </c>
      <c r="BD164" s="104" t="str">
        <f t="shared" si="204"/>
        <v xml:space="preserve"> </v>
      </c>
      <c r="BE164" s="104" t="str">
        <f t="shared" si="234"/>
        <v xml:space="preserve"> </v>
      </c>
      <c r="BF164" s="104" t="str">
        <f t="shared" si="253"/>
        <v xml:space="preserve"> </v>
      </c>
    </row>
    <row r="165" spans="1:58" x14ac:dyDescent="0.2">
      <c r="A165" s="50">
        <v>161</v>
      </c>
      <c r="B165" s="79"/>
      <c r="C165" s="79"/>
      <c r="D165" s="80" t="s">
        <v>109</v>
      </c>
      <c r="E165" s="81"/>
      <c r="F165" s="82">
        <f t="shared" si="206"/>
        <v>0</v>
      </c>
      <c r="G165" s="83"/>
      <c r="H165" s="83"/>
      <c r="I165" s="83"/>
      <c r="J165" s="83"/>
      <c r="K165" s="83"/>
      <c r="L165" s="83"/>
      <c r="M165" s="84">
        <f t="shared" si="207"/>
        <v>0</v>
      </c>
      <c r="N165" s="85">
        <f t="shared" si="208"/>
        <v>0</v>
      </c>
      <c r="O165" s="86">
        <f t="shared" si="209"/>
        <v>49.6</v>
      </c>
      <c r="P165" s="85">
        <f t="shared" si="210"/>
        <v>0</v>
      </c>
      <c r="Q165" s="86" t="e">
        <f t="shared" si="251"/>
        <v>#DIV/0!</v>
      </c>
      <c r="R165" s="86" t="e">
        <f t="shared" si="211"/>
        <v>#DIV/0!</v>
      </c>
      <c r="S165" s="86" t="e">
        <f t="shared" si="212"/>
        <v>#DIV/0!</v>
      </c>
      <c r="T165" s="86" t="e">
        <f t="shared" si="213"/>
        <v>#DIV/0!</v>
      </c>
      <c r="U165" s="84" t="str">
        <f t="shared" si="236"/>
        <v xml:space="preserve"> </v>
      </c>
      <c r="V165" s="85" t="str">
        <f t="shared" si="237"/>
        <v xml:space="preserve"> </v>
      </c>
      <c r="W165" s="83"/>
      <c r="X165" s="83"/>
      <c r="Y165" s="87">
        <f t="shared" si="214"/>
        <v>0</v>
      </c>
      <c r="Z165" s="87">
        <f t="shared" si="215"/>
        <v>0</v>
      </c>
      <c r="AA165" s="86" t="e">
        <f t="shared" si="216"/>
        <v>#VALUE!</v>
      </c>
      <c r="AB165" s="88">
        <v>3.8</v>
      </c>
      <c r="AC165" s="89" t="str">
        <f t="shared" si="238"/>
        <v xml:space="preserve"> </v>
      </c>
      <c r="AD165" s="90" t="str">
        <f t="shared" si="217"/>
        <v xml:space="preserve"> </v>
      </c>
      <c r="AE165" s="52">
        <v>15</v>
      </c>
      <c r="AF165" s="86" t="e">
        <f t="shared" si="218"/>
        <v>#VALUE!</v>
      </c>
      <c r="AG165" s="91" t="str">
        <f t="shared" si="239"/>
        <v xml:space="preserve"> </v>
      </c>
      <c r="AH165" s="92"/>
      <c r="AI165" s="93" t="str">
        <f t="shared" si="240"/>
        <v xml:space="preserve"> </v>
      </c>
      <c r="AJ165" s="93" t="str">
        <f t="shared" si="219"/>
        <v xml:space="preserve"> </v>
      </c>
      <c r="AK165" s="94" t="str">
        <f t="shared" si="241"/>
        <v xml:space="preserve"> </v>
      </c>
      <c r="AL165" s="95" t="str">
        <f t="shared" si="220"/>
        <v xml:space="preserve"> </v>
      </c>
      <c r="AM165" s="51">
        <v>180</v>
      </c>
      <c r="AN165" s="96" t="e">
        <f t="shared" si="252"/>
        <v>#VALUE!</v>
      </c>
      <c r="AO165" s="92"/>
      <c r="AP165" s="97" t="str">
        <f t="shared" si="242"/>
        <v xml:space="preserve"> </v>
      </c>
      <c r="AQ165" s="94" t="str">
        <f t="shared" si="243"/>
        <v xml:space="preserve"> </v>
      </c>
      <c r="AR165" s="82">
        <v>0</v>
      </c>
      <c r="AS165" s="105"/>
      <c r="AT165" s="100">
        <f t="shared" si="278"/>
        <v>0</v>
      </c>
      <c r="AU165" s="93" t="str">
        <f t="shared" si="244"/>
        <v xml:space="preserve"> </v>
      </c>
      <c r="AV165" s="94" t="str">
        <f t="shared" si="245"/>
        <v xml:space="preserve"> </v>
      </c>
      <c r="AW165" s="87" t="e">
        <f t="shared" si="221"/>
        <v>#VALUE!</v>
      </c>
      <c r="AX165" s="99"/>
      <c r="AY165" s="101" t="str">
        <f t="shared" si="246"/>
        <v xml:space="preserve"> </v>
      </c>
      <c r="AZ165" s="94" t="str">
        <f t="shared" si="247"/>
        <v xml:space="preserve"> </v>
      </c>
      <c r="BA165" s="102" t="str">
        <f t="shared" si="248"/>
        <v xml:space="preserve"> </v>
      </c>
      <c r="BB165" s="103" t="str">
        <f t="shared" si="249"/>
        <v xml:space="preserve"> </v>
      </c>
      <c r="BC165" s="104" t="str">
        <f t="shared" si="250"/>
        <v xml:space="preserve"> </v>
      </c>
      <c r="BD165" s="104" t="str">
        <f t="shared" si="204"/>
        <v xml:space="preserve"> </v>
      </c>
      <c r="BE165" s="104" t="str">
        <f t="shared" si="234"/>
        <v xml:space="preserve"> </v>
      </c>
      <c r="BF165" s="104" t="str">
        <f t="shared" ref="BF165:BF167" si="279">AC165</f>
        <v xml:space="preserve"> </v>
      </c>
    </row>
    <row r="166" spans="1:58" x14ac:dyDescent="0.2">
      <c r="A166" s="50">
        <v>162</v>
      </c>
      <c r="B166" s="79"/>
      <c r="C166" s="79"/>
      <c r="D166" s="80" t="s">
        <v>109</v>
      </c>
      <c r="E166" s="81"/>
      <c r="F166" s="82">
        <f t="shared" ref="F166:F184" si="280">E166*49.6</f>
        <v>0</v>
      </c>
      <c r="G166" s="83"/>
      <c r="H166" s="83"/>
      <c r="I166" s="83"/>
      <c r="J166" s="83"/>
      <c r="K166" s="83"/>
      <c r="L166" s="83"/>
      <c r="M166" s="84">
        <f t="shared" ref="M166:M184" si="281">SUM(G166:L166)</f>
        <v>0</v>
      </c>
      <c r="N166" s="85">
        <f t="shared" ref="N166:N184" si="282">M166/5</f>
        <v>0</v>
      </c>
      <c r="O166" s="86">
        <f t="shared" ref="O166:O184" si="283">49.6-N166</f>
        <v>49.6</v>
      </c>
      <c r="P166" s="85">
        <f t="shared" ref="P166:P184" si="284">O166*E166</f>
        <v>0</v>
      </c>
      <c r="Q166" s="86" t="e">
        <f t="shared" si="251"/>
        <v>#DIV/0!</v>
      </c>
      <c r="R166" s="86" t="e">
        <f t="shared" ref="R166:R184" si="285">M166+Q166</f>
        <v>#DIV/0!</v>
      </c>
      <c r="S166" s="86" t="e">
        <f t="shared" ref="S166:S184" si="286">R166/5</f>
        <v>#DIV/0!</v>
      </c>
      <c r="T166" s="86" t="e">
        <f t="shared" ref="T166:T184" si="287">49.6-S166</f>
        <v>#DIV/0!</v>
      </c>
      <c r="U166" s="84" t="str">
        <f t="shared" si="236"/>
        <v xml:space="preserve"> </v>
      </c>
      <c r="V166" s="85" t="str">
        <f t="shared" si="237"/>
        <v xml:space="preserve"> </v>
      </c>
      <c r="W166" s="83"/>
      <c r="X166" s="83"/>
      <c r="Y166" s="87">
        <f t="shared" ref="Y166:Y184" si="288">SUM(W166:X166)</f>
        <v>0</v>
      </c>
      <c r="Z166" s="87">
        <f t="shared" ref="Z166:Z184" si="289">Y166*8.8</f>
        <v>0</v>
      </c>
      <c r="AA166" s="86" t="e">
        <f t="shared" ref="AA166:AA184" si="290">U166-Z166</f>
        <v>#VALUE!</v>
      </c>
      <c r="AB166" s="88">
        <v>3.8</v>
      </c>
      <c r="AC166" s="89" t="str">
        <f t="shared" si="238"/>
        <v xml:space="preserve"> </v>
      </c>
      <c r="AD166" s="90" t="str">
        <f t="shared" ref="AD166:AD184" si="291">AC166</f>
        <v xml:space="preserve"> </v>
      </c>
      <c r="AE166" s="52">
        <v>15</v>
      </c>
      <c r="AF166" s="86" t="e">
        <f t="shared" ref="AF166:AF184" si="292">(AD166*AE166)/60</f>
        <v>#VALUE!</v>
      </c>
      <c r="AG166" s="91" t="str">
        <f t="shared" si="239"/>
        <v xml:space="preserve"> </v>
      </c>
      <c r="AH166" s="92"/>
      <c r="AI166" s="93" t="str">
        <f t="shared" si="240"/>
        <v xml:space="preserve"> </v>
      </c>
      <c r="AJ166" s="93" t="str">
        <f t="shared" ref="AJ166:AJ184" si="293">AD166</f>
        <v xml:space="preserve"> </v>
      </c>
      <c r="AK166" s="94" t="str">
        <f t="shared" si="241"/>
        <v xml:space="preserve"> </v>
      </c>
      <c r="AL166" s="95" t="str">
        <f t="shared" ref="AL166:AL184" si="294">AC166</f>
        <v xml:space="preserve"> </v>
      </c>
      <c r="AM166" s="51">
        <v>180</v>
      </c>
      <c r="AN166" s="96" t="e">
        <f t="shared" si="252"/>
        <v>#VALUE!</v>
      </c>
      <c r="AO166" s="92"/>
      <c r="AP166" s="97" t="str">
        <f t="shared" si="242"/>
        <v xml:space="preserve"> </v>
      </c>
      <c r="AQ166" s="94" t="str">
        <f t="shared" si="243"/>
        <v xml:space="preserve"> </v>
      </c>
      <c r="AR166" s="82">
        <v>0</v>
      </c>
      <c r="AS166" s="105"/>
      <c r="AT166" s="100">
        <f t="shared" si="278"/>
        <v>0</v>
      </c>
      <c r="AU166" s="93" t="str">
        <f t="shared" si="244"/>
        <v xml:space="preserve"> </v>
      </c>
      <c r="AV166" s="94" t="str">
        <f t="shared" si="245"/>
        <v xml:space="preserve"> </v>
      </c>
      <c r="AW166" s="87" t="e">
        <f t="shared" ref="AW166:AW184" si="295">AB166*AC166 -(AG166+AN166+AT166)</f>
        <v>#VALUE!</v>
      </c>
      <c r="AX166" s="99"/>
      <c r="AY166" s="101" t="str">
        <f t="shared" si="246"/>
        <v xml:space="preserve"> </v>
      </c>
      <c r="AZ166" s="94" t="str">
        <f t="shared" si="247"/>
        <v xml:space="preserve"> </v>
      </c>
      <c r="BA166" s="102" t="str">
        <f t="shared" si="248"/>
        <v xml:space="preserve"> </v>
      </c>
      <c r="BB166" s="103" t="str">
        <f t="shared" si="249"/>
        <v xml:space="preserve"> </v>
      </c>
      <c r="BC166" s="104" t="str">
        <f t="shared" si="250"/>
        <v xml:space="preserve"> </v>
      </c>
      <c r="BD166" s="104" t="str">
        <f t="shared" si="204"/>
        <v xml:space="preserve"> </v>
      </c>
      <c r="BE166" s="104" t="str">
        <f t="shared" si="234"/>
        <v xml:space="preserve"> </v>
      </c>
      <c r="BF166" s="104" t="str">
        <f t="shared" si="279"/>
        <v xml:space="preserve"> </v>
      </c>
    </row>
    <row r="167" spans="1:58" x14ac:dyDescent="0.2">
      <c r="A167" s="50">
        <v>163</v>
      </c>
      <c r="B167" s="79"/>
      <c r="C167" s="79"/>
      <c r="D167" s="80" t="s">
        <v>109</v>
      </c>
      <c r="E167" s="81"/>
      <c r="F167" s="82">
        <f t="shared" si="280"/>
        <v>0</v>
      </c>
      <c r="G167" s="83"/>
      <c r="H167" s="83"/>
      <c r="I167" s="83"/>
      <c r="J167" s="83"/>
      <c r="K167" s="83"/>
      <c r="L167" s="83"/>
      <c r="M167" s="84">
        <f t="shared" si="281"/>
        <v>0</v>
      </c>
      <c r="N167" s="85">
        <f t="shared" si="282"/>
        <v>0</v>
      </c>
      <c r="O167" s="86">
        <f t="shared" si="283"/>
        <v>49.6</v>
      </c>
      <c r="P167" s="85">
        <f t="shared" si="284"/>
        <v>0</v>
      </c>
      <c r="Q167" s="86" t="e">
        <f t="shared" si="251"/>
        <v>#DIV/0!</v>
      </c>
      <c r="R167" s="86" t="e">
        <f t="shared" si="285"/>
        <v>#DIV/0!</v>
      </c>
      <c r="S167" s="86" t="e">
        <f t="shared" si="286"/>
        <v>#DIV/0!</v>
      </c>
      <c r="T167" s="86" t="e">
        <f t="shared" si="287"/>
        <v>#DIV/0!</v>
      </c>
      <c r="U167" s="84" t="str">
        <f t="shared" si="236"/>
        <v xml:space="preserve"> </v>
      </c>
      <c r="V167" s="85" t="str">
        <f t="shared" si="237"/>
        <v xml:space="preserve"> </v>
      </c>
      <c r="W167" s="83"/>
      <c r="X167" s="83"/>
      <c r="Y167" s="87">
        <f t="shared" si="288"/>
        <v>0</v>
      </c>
      <c r="Z167" s="87">
        <f t="shared" si="289"/>
        <v>0</v>
      </c>
      <c r="AA167" s="86" t="e">
        <f t="shared" si="290"/>
        <v>#VALUE!</v>
      </c>
      <c r="AB167" s="88">
        <v>3.8</v>
      </c>
      <c r="AC167" s="89" t="str">
        <f t="shared" si="238"/>
        <v xml:space="preserve"> </v>
      </c>
      <c r="AD167" s="90" t="str">
        <f t="shared" si="291"/>
        <v xml:space="preserve"> </v>
      </c>
      <c r="AE167" s="52">
        <v>15</v>
      </c>
      <c r="AF167" s="86" t="e">
        <f t="shared" si="292"/>
        <v>#VALUE!</v>
      </c>
      <c r="AG167" s="91" t="str">
        <f t="shared" si="239"/>
        <v xml:space="preserve"> </v>
      </c>
      <c r="AH167" s="92"/>
      <c r="AI167" s="93" t="str">
        <f t="shared" si="240"/>
        <v xml:space="preserve"> </v>
      </c>
      <c r="AJ167" s="93" t="str">
        <f t="shared" si="293"/>
        <v xml:space="preserve"> </v>
      </c>
      <c r="AK167" s="94" t="str">
        <f t="shared" si="241"/>
        <v xml:space="preserve"> </v>
      </c>
      <c r="AL167" s="95" t="str">
        <f t="shared" si="294"/>
        <v xml:space="preserve"> </v>
      </c>
      <c r="AM167" s="51">
        <v>180</v>
      </c>
      <c r="AN167" s="96" t="e">
        <f t="shared" si="252"/>
        <v>#VALUE!</v>
      </c>
      <c r="AO167" s="92"/>
      <c r="AP167" s="97" t="str">
        <f t="shared" si="242"/>
        <v xml:space="preserve"> </v>
      </c>
      <c r="AQ167" s="94" t="str">
        <f t="shared" si="243"/>
        <v xml:space="preserve"> </v>
      </c>
      <c r="AR167" s="82">
        <v>0</v>
      </c>
      <c r="AS167" s="105"/>
      <c r="AT167" s="100">
        <f t="shared" si="278"/>
        <v>0</v>
      </c>
      <c r="AU167" s="93" t="str">
        <f t="shared" si="244"/>
        <v xml:space="preserve"> </v>
      </c>
      <c r="AV167" s="94" t="str">
        <f t="shared" si="245"/>
        <v xml:space="preserve"> </v>
      </c>
      <c r="AW167" s="87" t="e">
        <f t="shared" si="295"/>
        <v>#VALUE!</v>
      </c>
      <c r="AX167" s="99"/>
      <c r="AY167" s="101" t="str">
        <f t="shared" si="246"/>
        <v xml:space="preserve"> </v>
      </c>
      <c r="AZ167" s="94" t="str">
        <f t="shared" si="247"/>
        <v xml:space="preserve"> </v>
      </c>
      <c r="BA167" s="102" t="str">
        <f t="shared" si="248"/>
        <v xml:space="preserve"> </v>
      </c>
      <c r="BB167" s="103" t="str">
        <f t="shared" si="249"/>
        <v xml:space="preserve"> </v>
      </c>
      <c r="BC167" s="104" t="str">
        <f t="shared" si="250"/>
        <v xml:space="preserve"> </v>
      </c>
      <c r="BD167" s="104" t="str">
        <f t="shared" si="204"/>
        <v xml:space="preserve"> </v>
      </c>
      <c r="BE167" s="104" t="str">
        <f t="shared" si="234"/>
        <v xml:space="preserve"> </v>
      </c>
      <c r="BF167" s="104" t="str">
        <f t="shared" si="279"/>
        <v xml:space="preserve"> </v>
      </c>
    </row>
    <row r="168" spans="1:58" x14ac:dyDescent="0.2">
      <c r="A168" s="50">
        <v>164</v>
      </c>
      <c r="B168" s="79"/>
      <c r="C168" s="79"/>
      <c r="D168" s="80" t="s">
        <v>109</v>
      </c>
      <c r="E168" s="81"/>
      <c r="F168" s="82">
        <f t="shared" si="280"/>
        <v>0</v>
      </c>
      <c r="G168" s="83"/>
      <c r="H168" s="83"/>
      <c r="I168" s="83"/>
      <c r="J168" s="83"/>
      <c r="K168" s="83"/>
      <c r="L168" s="83"/>
      <c r="M168" s="84">
        <f t="shared" si="281"/>
        <v>0</v>
      </c>
      <c r="N168" s="85">
        <f t="shared" si="282"/>
        <v>0</v>
      </c>
      <c r="O168" s="86">
        <f t="shared" si="283"/>
        <v>49.6</v>
      </c>
      <c r="P168" s="85">
        <f t="shared" si="284"/>
        <v>0</v>
      </c>
      <c r="Q168" s="86" t="e">
        <f t="shared" si="251"/>
        <v>#DIV/0!</v>
      </c>
      <c r="R168" s="86" t="e">
        <f t="shared" si="285"/>
        <v>#DIV/0!</v>
      </c>
      <c r="S168" s="86" t="e">
        <f t="shared" si="286"/>
        <v>#DIV/0!</v>
      </c>
      <c r="T168" s="86" t="e">
        <f t="shared" si="287"/>
        <v>#DIV/0!</v>
      </c>
      <c r="U168" s="84" t="str">
        <f t="shared" si="236"/>
        <v xml:space="preserve"> </v>
      </c>
      <c r="V168" s="85" t="str">
        <f t="shared" si="237"/>
        <v xml:space="preserve"> </v>
      </c>
      <c r="W168" s="83"/>
      <c r="X168" s="83"/>
      <c r="Y168" s="87">
        <f t="shared" si="288"/>
        <v>0</v>
      </c>
      <c r="Z168" s="87">
        <f t="shared" si="289"/>
        <v>0</v>
      </c>
      <c r="AA168" s="86" t="e">
        <f t="shared" si="290"/>
        <v>#VALUE!</v>
      </c>
      <c r="AB168" s="88">
        <v>3.8</v>
      </c>
      <c r="AC168" s="89" t="str">
        <f t="shared" si="238"/>
        <v xml:space="preserve"> </v>
      </c>
      <c r="AD168" s="90" t="str">
        <f t="shared" si="291"/>
        <v xml:space="preserve"> </v>
      </c>
      <c r="AE168" s="52">
        <v>15</v>
      </c>
      <c r="AF168" s="86" t="e">
        <f t="shared" si="292"/>
        <v>#VALUE!</v>
      </c>
      <c r="AG168" s="91" t="str">
        <f t="shared" si="239"/>
        <v xml:space="preserve"> </v>
      </c>
      <c r="AH168" s="92"/>
      <c r="AI168" s="93" t="str">
        <f t="shared" si="240"/>
        <v xml:space="preserve"> </v>
      </c>
      <c r="AJ168" s="93" t="str">
        <f t="shared" si="293"/>
        <v xml:space="preserve"> </v>
      </c>
      <c r="AK168" s="94" t="str">
        <f t="shared" si="241"/>
        <v xml:space="preserve"> </v>
      </c>
      <c r="AL168" s="95" t="str">
        <f t="shared" si="294"/>
        <v xml:space="preserve"> </v>
      </c>
      <c r="AM168" s="51">
        <v>180</v>
      </c>
      <c r="AN168" s="96" t="e">
        <f t="shared" si="252"/>
        <v>#VALUE!</v>
      </c>
      <c r="AO168" s="92"/>
      <c r="AP168" s="97" t="str">
        <f t="shared" si="242"/>
        <v xml:space="preserve"> </v>
      </c>
      <c r="AQ168" s="94" t="str">
        <f t="shared" si="243"/>
        <v xml:space="preserve"> </v>
      </c>
      <c r="AR168" s="82">
        <v>0</v>
      </c>
      <c r="AS168" s="105"/>
      <c r="AT168" s="100">
        <f t="shared" si="278"/>
        <v>0</v>
      </c>
      <c r="AU168" s="93" t="str">
        <f t="shared" si="244"/>
        <v xml:space="preserve"> </v>
      </c>
      <c r="AV168" s="94" t="str">
        <f t="shared" si="245"/>
        <v xml:space="preserve"> </v>
      </c>
      <c r="AW168" s="87" t="e">
        <f t="shared" si="295"/>
        <v>#VALUE!</v>
      </c>
      <c r="AX168" s="99"/>
      <c r="AY168" s="101" t="str">
        <f t="shared" si="246"/>
        <v xml:space="preserve"> </v>
      </c>
      <c r="AZ168" s="94" t="str">
        <f t="shared" si="247"/>
        <v xml:space="preserve"> </v>
      </c>
      <c r="BA168" s="102" t="str">
        <f t="shared" si="248"/>
        <v xml:space="preserve"> </v>
      </c>
      <c r="BB168" s="103" t="str">
        <f t="shared" si="249"/>
        <v xml:space="preserve"> </v>
      </c>
      <c r="BC168" s="104" t="str">
        <f t="shared" si="250"/>
        <v xml:space="preserve"> </v>
      </c>
      <c r="BD168" s="104" t="str">
        <f t="shared" si="204"/>
        <v xml:space="preserve"> </v>
      </c>
      <c r="BE168" s="104" t="str">
        <f t="shared" si="234"/>
        <v xml:space="preserve"> </v>
      </c>
      <c r="BF168" s="104" t="str">
        <f t="shared" si="253"/>
        <v xml:space="preserve"> </v>
      </c>
    </row>
    <row r="169" spans="1:58" x14ac:dyDescent="0.2">
      <c r="A169" s="50">
        <v>165</v>
      </c>
      <c r="B169" s="79"/>
      <c r="C169" s="79"/>
      <c r="D169" s="80" t="s">
        <v>109</v>
      </c>
      <c r="E169" s="81"/>
      <c r="F169" s="82">
        <f t="shared" si="280"/>
        <v>0</v>
      </c>
      <c r="G169" s="83"/>
      <c r="H169" s="83"/>
      <c r="I169" s="83"/>
      <c r="J169" s="83"/>
      <c r="K169" s="83"/>
      <c r="L169" s="83"/>
      <c r="M169" s="84">
        <f t="shared" si="281"/>
        <v>0</v>
      </c>
      <c r="N169" s="85">
        <f t="shared" si="282"/>
        <v>0</v>
      </c>
      <c r="O169" s="86">
        <f t="shared" si="283"/>
        <v>49.6</v>
      </c>
      <c r="P169" s="85">
        <f t="shared" si="284"/>
        <v>0</v>
      </c>
      <c r="Q169" s="86" t="e">
        <f t="shared" si="251"/>
        <v>#DIV/0!</v>
      </c>
      <c r="R169" s="86" t="e">
        <f t="shared" si="285"/>
        <v>#DIV/0!</v>
      </c>
      <c r="S169" s="86" t="e">
        <f t="shared" si="286"/>
        <v>#DIV/0!</v>
      </c>
      <c r="T169" s="86" t="e">
        <f t="shared" si="287"/>
        <v>#DIV/0!</v>
      </c>
      <c r="U169" s="84" t="str">
        <f t="shared" si="236"/>
        <v xml:space="preserve"> </v>
      </c>
      <c r="V169" s="85" t="str">
        <f t="shared" si="237"/>
        <v xml:space="preserve"> </v>
      </c>
      <c r="W169" s="83"/>
      <c r="X169" s="83"/>
      <c r="Y169" s="87">
        <f t="shared" si="288"/>
        <v>0</v>
      </c>
      <c r="Z169" s="87">
        <f t="shared" si="289"/>
        <v>0</v>
      </c>
      <c r="AA169" s="86" t="e">
        <f t="shared" si="290"/>
        <v>#VALUE!</v>
      </c>
      <c r="AB169" s="88">
        <v>3.8</v>
      </c>
      <c r="AC169" s="89" t="str">
        <f t="shared" si="238"/>
        <v xml:space="preserve"> </v>
      </c>
      <c r="AD169" s="90" t="str">
        <f t="shared" si="291"/>
        <v xml:space="preserve"> </v>
      </c>
      <c r="AE169" s="52">
        <v>15</v>
      </c>
      <c r="AF169" s="86" t="e">
        <f t="shared" si="292"/>
        <v>#VALUE!</v>
      </c>
      <c r="AG169" s="91" t="str">
        <f t="shared" si="239"/>
        <v xml:space="preserve"> </v>
      </c>
      <c r="AH169" s="92"/>
      <c r="AI169" s="93" t="str">
        <f t="shared" si="240"/>
        <v xml:space="preserve"> </v>
      </c>
      <c r="AJ169" s="93" t="str">
        <f t="shared" si="293"/>
        <v xml:space="preserve"> </v>
      </c>
      <c r="AK169" s="94" t="str">
        <f t="shared" si="241"/>
        <v xml:space="preserve"> </v>
      </c>
      <c r="AL169" s="95" t="str">
        <f t="shared" si="294"/>
        <v xml:space="preserve"> </v>
      </c>
      <c r="AM169" s="51">
        <v>180</v>
      </c>
      <c r="AN169" s="96" t="e">
        <f t="shared" si="252"/>
        <v>#VALUE!</v>
      </c>
      <c r="AO169" s="92"/>
      <c r="AP169" s="97" t="str">
        <f t="shared" si="242"/>
        <v xml:space="preserve"> </v>
      </c>
      <c r="AQ169" s="94" t="str">
        <f t="shared" si="243"/>
        <v xml:space="preserve"> </v>
      </c>
      <c r="AR169" s="82">
        <v>0</v>
      </c>
      <c r="AS169" s="105"/>
      <c r="AT169" s="100">
        <f t="shared" si="278"/>
        <v>0</v>
      </c>
      <c r="AU169" s="93" t="str">
        <f t="shared" si="244"/>
        <v xml:space="preserve"> </v>
      </c>
      <c r="AV169" s="94" t="str">
        <f t="shared" si="245"/>
        <v xml:space="preserve"> </v>
      </c>
      <c r="AW169" s="87" t="e">
        <f t="shared" si="295"/>
        <v>#VALUE!</v>
      </c>
      <c r="AX169" s="99"/>
      <c r="AY169" s="101" t="str">
        <f t="shared" si="246"/>
        <v xml:space="preserve"> </v>
      </c>
      <c r="AZ169" s="94" t="str">
        <f t="shared" si="247"/>
        <v xml:space="preserve"> </v>
      </c>
      <c r="BA169" s="102" t="str">
        <f t="shared" si="248"/>
        <v xml:space="preserve"> </v>
      </c>
      <c r="BB169" s="103" t="str">
        <f t="shared" si="249"/>
        <v xml:space="preserve"> </v>
      </c>
      <c r="BC169" s="104" t="str">
        <f t="shared" si="250"/>
        <v xml:space="preserve"> </v>
      </c>
      <c r="BD169" s="104" t="str">
        <f t="shared" si="204"/>
        <v xml:space="preserve"> </v>
      </c>
      <c r="BE169" s="104" t="str">
        <f t="shared" si="234"/>
        <v xml:space="preserve"> </v>
      </c>
      <c r="BF169" s="104" t="str">
        <f t="shared" si="253"/>
        <v xml:space="preserve"> </v>
      </c>
    </row>
    <row r="170" spans="1:58" x14ac:dyDescent="0.2">
      <c r="A170" s="50">
        <v>166</v>
      </c>
      <c r="B170" s="79"/>
      <c r="C170" s="79"/>
      <c r="D170" s="80" t="s">
        <v>111</v>
      </c>
      <c r="E170" s="81"/>
      <c r="F170" s="82">
        <f t="shared" si="280"/>
        <v>0</v>
      </c>
      <c r="G170" s="83"/>
      <c r="H170" s="83"/>
      <c r="I170" s="83"/>
      <c r="J170" s="83"/>
      <c r="K170" s="83"/>
      <c r="L170" s="83"/>
      <c r="M170" s="84">
        <f t="shared" si="281"/>
        <v>0</v>
      </c>
      <c r="N170" s="85">
        <f t="shared" si="282"/>
        <v>0</v>
      </c>
      <c r="O170" s="86">
        <f t="shared" si="283"/>
        <v>49.6</v>
      </c>
      <c r="P170" s="85">
        <f t="shared" si="284"/>
        <v>0</v>
      </c>
      <c r="Q170" s="86" t="e">
        <f t="shared" si="251"/>
        <v>#DIV/0!</v>
      </c>
      <c r="R170" s="86" t="e">
        <f t="shared" si="285"/>
        <v>#DIV/0!</v>
      </c>
      <c r="S170" s="86" t="e">
        <f t="shared" si="286"/>
        <v>#DIV/0!</v>
      </c>
      <c r="T170" s="86" t="e">
        <f t="shared" si="287"/>
        <v>#DIV/0!</v>
      </c>
      <c r="U170" s="84" t="str">
        <f t="shared" si="236"/>
        <v xml:space="preserve"> </v>
      </c>
      <c r="V170" s="85" t="str">
        <f t="shared" si="237"/>
        <v xml:space="preserve"> </v>
      </c>
      <c r="W170" s="83"/>
      <c r="X170" s="83"/>
      <c r="Y170" s="87">
        <f t="shared" si="288"/>
        <v>0</v>
      </c>
      <c r="Z170" s="87">
        <f t="shared" si="289"/>
        <v>0</v>
      </c>
      <c r="AA170" s="86" t="e">
        <f t="shared" si="290"/>
        <v>#VALUE!</v>
      </c>
      <c r="AB170" s="88">
        <v>0.25</v>
      </c>
      <c r="AC170" s="89" t="str">
        <f t="shared" si="238"/>
        <v xml:space="preserve"> </v>
      </c>
      <c r="AD170" s="90" t="str">
        <f t="shared" si="291"/>
        <v xml:space="preserve"> </v>
      </c>
      <c r="AE170" s="52">
        <v>15</v>
      </c>
      <c r="AF170" s="86" t="e">
        <f t="shared" si="292"/>
        <v>#VALUE!</v>
      </c>
      <c r="AG170" s="91" t="str">
        <f t="shared" si="239"/>
        <v xml:space="preserve"> </v>
      </c>
      <c r="AH170" s="92"/>
      <c r="AI170" s="93" t="str">
        <f t="shared" si="240"/>
        <v xml:space="preserve"> </v>
      </c>
      <c r="AJ170" s="93" t="str">
        <f t="shared" si="293"/>
        <v xml:space="preserve"> </v>
      </c>
      <c r="AK170" s="94" t="str">
        <f t="shared" si="241"/>
        <v xml:space="preserve"> </v>
      </c>
      <c r="AL170" s="95" t="str">
        <f t="shared" si="294"/>
        <v xml:space="preserve"> </v>
      </c>
      <c r="AM170" s="51">
        <v>0</v>
      </c>
      <c r="AN170" s="96" t="e">
        <f t="shared" si="252"/>
        <v>#VALUE!</v>
      </c>
      <c r="AO170" s="92"/>
      <c r="AP170" s="97" t="str">
        <f t="shared" si="242"/>
        <v xml:space="preserve"> </v>
      </c>
      <c r="AQ170" s="94" t="str">
        <f t="shared" si="243"/>
        <v xml:space="preserve"> </v>
      </c>
      <c r="AR170" s="82">
        <v>0</v>
      </c>
      <c r="AS170" s="105"/>
      <c r="AT170" s="100">
        <f t="shared" si="278"/>
        <v>0</v>
      </c>
      <c r="AU170" s="93" t="str">
        <f t="shared" si="244"/>
        <v xml:space="preserve"> </v>
      </c>
      <c r="AV170" s="94" t="str">
        <f t="shared" si="245"/>
        <v xml:space="preserve"> </v>
      </c>
      <c r="AW170" s="87" t="e">
        <f t="shared" si="295"/>
        <v>#VALUE!</v>
      </c>
      <c r="AX170" s="99"/>
      <c r="AY170" s="101">
        <v>0</v>
      </c>
      <c r="AZ170" s="94" t="str">
        <f t="shared" si="247"/>
        <v xml:space="preserve"> </v>
      </c>
      <c r="BA170" s="102" t="str">
        <f t="shared" si="248"/>
        <v xml:space="preserve"> </v>
      </c>
      <c r="BB170" s="103" t="str">
        <f t="shared" si="249"/>
        <v xml:space="preserve"> </v>
      </c>
      <c r="BC170" s="104" t="str">
        <f t="shared" si="250"/>
        <v xml:space="preserve"> </v>
      </c>
      <c r="BD170" s="104" t="str">
        <f t="shared" si="204"/>
        <v xml:space="preserve"> </v>
      </c>
      <c r="BE170" s="104" t="str">
        <f t="shared" si="234"/>
        <v xml:space="preserve"> </v>
      </c>
      <c r="BF170" s="104" t="str">
        <f t="shared" si="253"/>
        <v xml:space="preserve"> </v>
      </c>
    </row>
    <row r="171" spans="1:58" x14ac:dyDescent="0.2">
      <c r="A171" s="50">
        <v>167</v>
      </c>
      <c r="B171" s="79"/>
      <c r="C171" s="79"/>
      <c r="D171" s="80" t="s">
        <v>111</v>
      </c>
      <c r="E171" s="81"/>
      <c r="F171" s="82">
        <f t="shared" si="280"/>
        <v>0</v>
      </c>
      <c r="G171" s="83"/>
      <c r="H171" s="83"/>
      <c r="I171" s="83"/>
      <c r="J171" s="83"/>
      <c r="K171" s="83"/>
      <c r="L171" s="83"/>
      <c r="M171" s="84">
        <f t="shared" ref="M171:M173" si="296">SUM(G171:L171)</f>
        <v>0</v>
      </c>
      <c r="N171" s="85">
        <f t="shared" si="282"/>
        <v>0</v>
      </c>
      <c r="O171" s="86">
        <f t="shared" si="283"/>
        <v>49.6</v>
      </c>
      <c r="P171" s="85">
        <f t="shared" ref="P171:P173" si="297">O171*E171</f>
        <v>0</v>
      </c>
      <c r="Q171" s="86" t="e">
        <f t="shared" si="251"/>
        <v>#DIV/0!</v>
      </c>
      <c r="R171" s="86" t="e">
        <f t="shared" ref="R171:R173" si="298">M171+Q171</f>
        <v>#DIV/0!</v>
      </c>
      <c r="S171" s="86" t="e">
        <f t="shared" si="286"/>
        <v>#DIV/0!</v>
      </c>
      <c r="T171" s="86" t="e">
        <f t="shared" si="287"/>
        <v>#DIV/0!</v>
      </c>
      <c r="U171" s="84" t="str">
        <f t="shared" si="236"/>
        <v xml:space="preserve"> </v>
      </c>
      <c r="V171" s="85" t="str">
        <f t="shared" si="237"/>
        <v xml:space="preserve"> </v>
      </c>
      <c r="W171" s="83"/>
      <c r="X171" s="83"/>
      <c r="Y171" s="87">
        <f t="shared" ref="Y171:Y173" si="299">SUM(W171:X171)</f>
        <v>0</v>
      </c>
      <c r="Z171" s="87">
        <f t="shared" si="289"/>
        <v>0</v>
      </c>
      <c r="AA171" s="86" t="e">
        <f t="shared" ref="AA171:AA173" si="300">U171-Z171</f>
        <v>#VALUE!</v>
      </c>
      <c r="AB171" s="88">
        <v>0.25</v>
      </c>
      <c r="AC171" s="89" t="str">
        <f t="shared" si="238"/>
        <v xml:space="preserve"> </v>
      </c>
      <c r="AD171" s="90" t="str">
        <f t="shared" si="291"/>
        <v xml:space="preserve"> </v>
      </c>
      <c r="AE171" s="52">
        <v>15</v>
      </c>
      <c r="AF171" s="86" t="e">
        <f t="shared" ref="AF171:AF173" si="301">(AD171*AE171)/60</f>
        <v>#VALUE!</v>
      </c>
      <c r="AG171" s="91" t="str">
        <f t="shared" si="239"/>
        <v xml:space="preserve"> </v>
      </c>
      <c r="AH171" s="92"/>
      <c r="AI171" s="93" t="str">
        <f t="shared" si="240"/>
        <v xml:space="preserve"> </v>
      </c>
      <c r="AJ171" s="93" t="str">
        <f t="shared" ref="AJ171:AJ173" si="302">AD171</f>
        <v xml:space="preserve"> </v>
      </c>
      <c r="AK171" s="94" t="str">
        <f t="shared" si="241"/>
        <v xml:space="preserve"> </v>
      </c>
      <c r="AL171" s="95" t="str">
        <f t="shared" ref="AL171:AL173" si="303">AC171</f>
        <v xml:space="preserve"> </v>
      </c>
      <c r="AM171" s="51">
        <v>0</v>
      </c>
      <c r="AN171" s="96" t="e">
        <f t="shared" si="252"/>
        <v>#VALUE!</v>
      </c>
      <c r="AO171" s="92"/>
      <c r="AP171" s="97" t="str">
        <f t="shared" si="242"/>
        <v xml:space="preserve"> </v>
      </c>
      <c r="AQ171" s="94" t="str">
        <f t="shared" si="243"/>
        <v xml:space="preserve"> </v>
      </c>
      <c r="AR171" s="82">
        <v>0</v>
      </c>
      <c r="AS171" s="105"/>
      <c r="AT171" s="100">
        <f t="shared" ref="AT171:AT173" si="304">(AR171*AS171)/60</f>
        <v>0</v>
      </c>
      <c r="AU171" s="93" t="str">
        <f t="shared" si="244"/>
        <v xml:space="preserve"> </v>
      </c>
      <c r="AV171" s="94" t="str">
        <f t="shared" si="245"/>
        <v xml:space="preserve"> </v>
      </c>
      <c r="AW171" s="87" t="e">
        <f t="shared" ref="AW171:AW173" si="305">AB171*AC171 -(AG171+AN171+AT171)</f>
        <v>#VALUE!</v>
      </c>
      <c r="AX171" s="99"/>
      <c r="AY171" s="101">
        <v>0</v>
      </c>
      <c r="AZ171" s="94" t="str">
        <f t="shared" si="247"/>
        <v xml:space="preserve"> </v>
      </c>
      <c r="BA171" s="102" t="str">
        <f t="shared" si="248"/>
        <v xml:space="preserve"> </v>
      </c>
      <c r="BB171" s="103" t="str">
        <f t="shared" si="249"/>
        <v xml:space="preserve"> </v>
      </c>
      <c r="BC171" s="104" t="str">
        <f t="shared" si="250"/>
        <v xml:space="preserve"> </v>
      </c>
      <c r="BD171" s="104" t="str">
        <f t="shared" si="204"/>
        <v xml:space="preserve"> </v>
      </c>
      <c r="BE171" s="104" t="str">
        <f t="shared" si="234"/>
        <v xml:space="preserve"> </v>
      </c>
      <c r="BF171" s="104" t="str">
        <f t="shared" si="253"/>
        <v xml:space="preserve"> </v>
      </c>
    </row>
    <row r="172" spans="1:58" x14ac:dyDescent="0.2">
      <c r="A172" s="50">
        <v>168</v>
      </c>
      <c r="B172" s="79"/>
      <c r="C172" s="79"/>
      <c r="D172" s="80" t="s">
        <v>111</v>
      </c>
      <c r="E172" s="81"/>
      <c r="F172" s="82">
        <f t="shared" si="280"/>
        <v>0</v>
      </c>
      <c r="G172" s="83"/>
      <c r="H172" s="83"/>
      <c r="I172" s="83"/>
      <c r="J172" s="83"/>
      <c r="K172" s="83"/>
      <c r="L172" s="83"/>
      <c r="M172" s="84">
        <f t="shared" si="296"/>
        <v>0</v>
      </c>
      <c r="N172" s="85">
        <f t="shared" si="282"/>
        <v>0</v>
      </c>
      <c r="O172" s="86">
        <f t="shared" si="283"/>
        <v>49.6</v>
      </c>
      <c r="P172" s="85">
        <f t="shared" si="297"/>
        <v>0</v>
      </c>
      <c r="Q172" s="86" t="e">
        <f t="shared" si="251"/>
        <v>#DIV/0!</v>
      </c>
      <c r="R172" s="86" t="e">
        <f t="shared" si="298"/>
        <v>#DIV/0!</v>
      </c>
      <c r="S172" s="86" t="e">
        <f t="shared" si="286"/>
        <v>#DIV/0!</v>
      </c>
      <c r="T172" s="86" t="e">
        <f t="shared" si="287"/>
        <v>#DIV/0!</v>
      </c>
      <c r="U172" s="84" t="str">
        <f t="shared" si="236"/>
        <v xml:space="preserve"> </v>
      </c>
      <c r="V172" s="85" t="str">
        <f t="shared" si="237"/>
        <v xml:space="preserve"> </v>
      </c>
      <c r="W172" s="83"/>
      <c r="X172" s="83"/>
      <c r="Y172" s="87">
        <f t="shared" si="299"/>
        <v>0</v>
      </c>
      <c r="Z172" s="87">
        <f t="shared" si="289"/>
        <v>0</v>
      </c>
      <c r="AA172" s="86" t="e">
        <f t="shared" si="300"/>
        <v>#VALUE!</v>
      </c>
      <c r="AB172" s="88">
        <v>0.25</v>
      </c>
      <c r="AC172" s="89" t="str">
        <f t="shared" si="238"/>
        <v xml:space="preserve"> </v>
      </c>
      <c r="AD172" s="90" t="str">
        <f t="shared" si="291"/>
        <v xml:space="preserve"> </v>
      </c>
      <c r="AE172" s="52">
        <v>15</v>
      </c>
      <c r="AF172" s="86" t="e">
        <f t="shared" si="301"/>
        <v>#VALUE!</v>
      </c>
      <c r="AG172" s="91" t="str">
        <f t="shared" si="239"/>
        <v xml:space="preserve"> </v>
      </c>
      <c r="AH172" s="92"/>
      <c r="AI172" s="93" t="str">
        <f t="shared" si="240"/>
        <v xml:space="preserve"> </v>
      </c>
      <c r="AJ172" s="93" t="str">
        <f t="shared" si="302"/>
        <v xml:space="preserve"> </v>
      </c>
      <c r="AK172" s="94" t="str">
        <f t="shared" si="241"/>
        <v xml:space="preserve"> </v>
      </c>
      <c r="AL172" s="95" t="str">
        <f t="shared" si="303"/>
        <v xml:space="preserve"> </v>
      </c>
      <c r="AM172" s="51">
        <v>0</v>
      </c>
      <c r="AN172" s="96" t="e">
        <f t="shared" si="252"/>
        <v>#VALUE!</v>
      </c>
      <c r="AO172" s="92"/>
      <c r="AP172" s="97" t="str">
        <f t="shared" si="242"/>
        <v xml:space="preserve"> </v>
      </c>
      <c r="AQ172" s="94" t="str">
        <f t="shared" si="243"/>
        <v xml:space="preserve"> </v>
      </c>
      <c r="AR172" s="82">
        <v>0</v>
      </c>
      <c r="AS172" s="105"/>
      <c r="AT172" s="100">
        <f t="shared" si="304"/>
        <v>0</v>
      </c>
      <c r="AU172" s="93" t="str">
        <f t="shared" si="244"/>
        <v xml:space="preserve"> </v>
      </c>
      <c r="AV172" s="94" t="str">
        <f t="shared" si="245"/>
        <v xml:space="preserve"> </v>
      </c>
      <c r="AW172" s="87" t="e">
        <f t="shared" si="305"/>
        <v>#VALUE!</v>
      </c>
      <c r="AX172" s="99"/>
      <c r="AY172" s="101">
        <v>0</v>
      </c>
      <c r="AZ172" s="94" t="str">
        <f t="shared" si="247"/>
        <v xml:space="preserve"> </v>
      </c>
      <c r="BA172" s="102" t="str">
        <f t="shared" si="248"/>
        <v xml:space="preserve"> </v>
      </c>
      <c r="BB172" s="103" t="str">
        <f t="shared" si="249"/>
        <v xml:space="preserve"> </v>
      </c>
      <c r="BC172" s="104" t="str">
        <f t="shared" si="250"/>
        <v xml:space="preserve"> </v>
      </c>
      <c r="BD172" s="104" t="str">
        <f t="shared" si="204"/>
        <v xml:space="preserve"> </v>
      </c>
      <c r="BE172" s="104" t="str">
        <f t="shared" si="234"/>
        <v xml:space="preserve"> </v>
      </c>
      <c r="BF172" s="104" t="str">
        <f t="shared" si="253"/>
        <v xml:space="preserve"> </v>
      </c>
    </row>
    <row r="173" spans="1:58" x14ac:dyDescent="0.2">
      <c r="A173" s="50">
        <v>169</v>
      </c>
      <c r="B173" s="79"/>
      <c r="C173" s="79"/>
      <c r="D173" s="80" t="s">
        <v>111</v>
      </c>
      <c r="E173" s="81"/>
      <c r="F173" s="82">
        <f t="shared" si="280"/>
        <v>0</v>
      </c>
      <c r="G173" s="83"/>
      <c r="H173" s="83"/>
      <c r="I173" s="83"/>
      <c r="J173" s="83"/>
      <c r="K173" s="83"/>
      <c r="L173" s="83"/>
      <c r="M173" s="84">
        <f t="shared" si="296"/>
        <v>0</v>
      </c>
      <c r="N173" s="85">
        <f t="shared" si="282"/>
        <v>0</v>
      </c>
      <c r="O173" s="86">
        <f t="shared" si="283"/>
        <v>49.6</v>
      </c>
      <c r="P173" s="85">
        <f t="shared" si="297"/>
        <v>0</v>
      </c>
      <c r="Q173" s="86" t="e">
        <f t="shared" si="251"/>
        <v>#DIV/0!</v>
      </c>
      <c r="R173" s="86" t="e">
        <f t="shared" si="298"/>
        <v>#DIV/0!</v>
      </c>
      <c r="S173" s="86" t="e">
        <f t="shared" si="286"/>
        <v>#DIV/0!</v>
      </c>
      <c r="T173" s="86" t="e">
        <f t="shared" si="287"/>
        <v>#DIV/0!</v>
      </c>
      <c r="U173" s="84" t="str">
        <f t="shared" si="236"/>
        <v xml:space="preserve"> </v>
      </c>
      <c r="V173" s="85" t="str">
        <f t="shared" si="237"/>
        <v xml:space="preserve"> </v>
      </c>
      <c r="W173" s="83"/>
      <c r="X173" s="83"/>
      <c r="Y173" s="87">
        <f t="shared" si="299"/>
        <v>0</v>
      </c>
      <c r="Z173" s="87">
        <f t="shared" si="289"/>
        <v>0</v>
      </c>
      <c r="AA173" s="86" t="e">
        <f t="shared" si="300"/>
        <v>#VALUE!</v>
      </c>
      <c r="AB173" s="88">
        <v>0.25</v>
      </c>
      <c r="AC173" s="89" t="str">
        <f t="shared" si="238"/>
        <v xml:space="preserve"> </v>
      </c>
      <c r="AD173" s="90" t="str">
        <f t="shared" si="291"/>
        <v xml:space="preserve"> </v>
      </c>
      <c r="AE173" s="52">
        <v>15</v>
      </c>
      <c r="AF173" s="86" t="e">
        <f t="shared" si="301"/>
        <v>#VALUE!</v>
      </c>
      <c r="AG173" s="91" t="str">
        <f t="shared" si="239"/>
        <v xml:space="preserve"> </v>
      </c>
      <c r="AH173" s="92"/>
      <c r="AI173" s="93" t="str">
        <f t="shared" si="240"/>
        <v xml:space="preserve"> </v>
      </c>
      <c r="AJ173" s="93" t="str">
        <f t="shared" si="302"/>
        <v xml:space="preserve"> </v>
      </c>
      <c r="AK173" s="94" t="str">
        <f t="shared" si="241"/>
        <v xml:space="preserve"> </v>
      </c>
      <c r="AL173" s="95" t="str">
        <f t="shared" si="303"/>
        <v xml:space="preserve"> </v>
      </c>
      <c r="AM173" s="51">
        <v>0</v>
      </c>
      <c r="AN173" s="96" t="e">
        <f t="shared" si="252"/>
        <v>#VALUE!</v>
      </c>
      <c r="AO173" s="92"/>
      <c r="AP173" s="97" t="str">
        <f t="shared" si="242"/>
        <v xml:space="preserve"> </v>
      </c>
      <c r="AQ173" s="94" t="str">
        <f t="shared" si="243"/>
        <v xml:space="preserve"> </v>
      </c>
      <c r="AR173" s="82">
        <v>0</v>
      </c>
      <c r="AS173" s="105"/>
      <c r="AT173" s="100">
        <f t="shared" si="304"/>
        <v>0</v>
      </c>
      <c r="AU173" s="93" t="str">
        <f t="shared" si="244"/>
        <v xml:space="preserve"> </v>
      </c>
      <c r="AV173" s="94" t="str">
        <f t="shared" si="245"/>
        <v xml:space="preserve"> </v>
      </c>
      <c r="AW173" s="87" t="e">
        <f t="shared" si="305"/>
        <v>#VALUE!</v>
      </c>
      <c r="AX173" s="99"/>
      <c r="AY173" s="101">
        <v>0</v>
      </c>
      <c r="AZ173" s="94" t="str">
        <f t="shared" si="247"/>
        <v xml:space="preserve"> </v>
      </c>
      <c r="BA173" s="102" t="str">
        <f t="shared" si="248"/>
        <v xml:space="preserve"> </v>
      </c>
      <c r="BB173" s="103" t="str">
        <f t="shared" si="249"/>
        <v xml:space="preserve"> </v>
      </c>
      <c r="BC173" s="104" t="str">
        <f t="shared" si="250"/>
        <v xml:space="preserve"> </v>
      </c>
      <c r="BD173" s="104" t="str">
        <f t="shared" si="204"/>
        <v xml:space="preserve"> </v>
      </c>
      <c r="BE173" s="104" t="str">
        <f t="shared" si="234"/>
        <v xml:space="preserve"> </v>
      </c>
      <c r="BF173" s="104" t="str">
        <f t="shared" si="253"/>
        <v xml:space="preserve"> </v>
      </c>
    </row>
    <row r="174" spans="1:58" x14ac:dyDescent="0.2">
      <c r="A174" s="50">
        <v>170</v>
      </c>
      <c r="B174" s="79"/>
      <c r="C174" s="79"/>
      <c r="D174" s="80" t="s">
        <v>111</v>
      </c>
      <c r="E174" s="81"/>
      <c r="F174" s="82">
        <f t="shared" si="280"/>
        <v>0</v>
      </c>
      <c r="G174" s="83"/>
      <c r="H174" s="83"/>
      <c r="I174" s="83"/>
      <c r="J174" s="83"/>
      <c r="K174" s="83"/>
      <c r="L174" s="83"/>
      <c r="M174" s="84">
        <f t="shared" si="281"/>
        <v>0</v>
      </c>
      <c r="N174" s="85">
        <f t="shared" si="282"/>
        <v>0</v>
      </c>
      <c r="O174" s="86">
        <f t="shared" si="283"/>
        <v>49.6</v>
      </c>
      <c r="P174" s="85">
        <f t="shared" si="284"/>
        <v>0</v>
      </c>
      <c r="Q174" s="86" t="e">
        <f t="shared" si="251"/>
        <v>#DIV/0!</v>
      </c>
      <c r="R174" s="86" t="e">
        <f t="shared" si="285"/>
        <v>#DIV/0!</v>
      </c>
      <c r="S174" s="86" t="e">
        <f t="shared" si="286"/>
        <v>#DIV/0!</v>
      </c>
      <c r="T174" s="86" t="e">
        <f t="shared" si="287"/>
        <v>#DIV/0!</v>
      </c>
      <c r="U174" s="84" t="str">
        <f t="shared" si="236"/>
        <v xml:space="preserve"> </v>
      </c>
      <c r="V174" s="85" t="str">
        <f t="shared" si="237"/>
        <v xml:space="preserve"> </v>
      </c>
      <c r="W174" s="83"/>
      <c r="X174" s="83"/>
      <c r="Y174" s="87">
        <f t="shared" si="288"/>
        <v>0</v>
      </c>
      <c r="Z174" s="87">
        <f t="shared" si="289"/>
        <v>0</v>
      </c>
      <c r="AA174" s="86" t="e">
        <f t="shared" si="290"/>
        <v>#VALUE!</v>
      </c>
      <c r="AB174" s="88">
        <v>0.25</v>
      </c>
      <c r="AC174" s="89" t="str">
        <f t="shared" si="238"/>
        <v xml:space="preserve"> </v>
      </c>
      <c r="AD174" s="90" t="str">
        <f t="shared" si="291"/>
        <v xml:space="preserve"> </v>
      </c>
      <c r="AE174" s="52">
        <v>15</v>
      </c>
      <c r="AF174" s="86" t="e">
        <f t="shared" si="292"/>
        <v>#VALUE!</v>
      </c>
      <c r="AG174" s="91" t="str">
        <f t="shared" si="239"/>
        <v xml:space="preserve"> </v>
      </c>
      <c r="AH174" s="92"/>
      <c r="AI174" s="93" t="str">
        <f t="shared" si="240"/>
        <v xml:space="preserve"> </v>
      </c>
      <c r="AJ174" s="93" t="str">
        <f t="shared" si="293"/>
        <v xml:space="preserve"> </v>
      </c>
      <c r="AK174" s="94" t="str">
        <f t="shared" si="241"/>
        <v xml:space="preserve"> </v>
      </c>
      <c r="AL174" s="95" t="str">
        <f t="shared" si="294"/>
        <v xml:space="preserve"> </v>
      </c>
      <c r="AM174" s="51">
        <v>0</v>
      </c>
      <c r="AN174" s="96" t="e">
        <f t="shared" ref="AN174:AN184" si="306">AL174*AM174/60</f>
        <v>#VALUE!</v>
      </c>
      <c r="AO174" s="92"/>
      <c r="AP174" s="97" t="str">
        <f t="shared" si="242"/>
        <v xml:space="preserve"> </v>
      </c>
      <c r="AQ174" s="94" t="str">
        <f t="shared" si="243"/>
        <v xml:space="preserve"> </v>
      </c>
      <c r="AR174" s="82">
        <v>0</v>
      </c>
      <c r="AS174" s="105"/>
      <c r="AT174" s="100">
        <f t="shared" si="278"/>
        <v>0</v>
      </c>
      <c r="AU174" s="93" t="str">
        <f t="shared" si="244"/>
        <v xml:space="preserve"> </v>
      </c>
      <c r="AV174" s="94" t="str">
        <f t="shared" si="245"/>
        <v xml:space="preserve"> </v>
      </c>
      <c r="AW174" s="87" t="e">
        <f t="shared" si="295"/>
        <v>#VALUE!</v>
      </c>
      <c r="AX174" s="99"/>
      <c r="AY174" s="101">
        <v>0</v>
      </c>
      <c r="AZ174" s="94" t="str">
        <f t="shared" si="247"/>
        <v xml:space="preserve"> </v>
      </c>
      <c r="BA174" s="102" t="str">
        <f t="shared" si="248"/>
        <v xml:space="preserve"> </v>
      </c>
      <c r="BB174" s="103" t="str">
        <f t="shared" si="249"/>
        <v xml:space="preserve"> </v>
      </c>
      <c r="BC174" s="104" t="str">
        <f t="shared" si="250"/>
        <v xml:space="preserve"> </v>
      </c>
      <c r="BD174" s="104" t="str">
        <f t="shared" si="204"/>
        <v xml:space="preserve"> </v>
      </c>
      <c r="BE174" s="104" t="str">
        <f t="shared" si="234"/>
        <v xml:space="preserve"> </v>
      </c>
      <c r="BF174" s="104" t="str">
        <f t="shared" ref="BF174:BF179" si="307">AC174</f>
        <v xml:space="preserve"> </v>
      </c>
    </row>
    <row r="175" spans="1:58" x14ac:dyDescent="0.2">
      <c r="A175" s="50">
        <v>171</v>
      </c>
      <c r="B175" s="79"/>
      <c r="C175" s="79"/>
      <c r="D175" s="80" t="s">
        <v>111</v>
      </c>
      <c r="E175" s="81"/>
      <c r="F175" s="82">
        <f t="shared" si="280"/>
        <v>0</v>
      </c>
      <c r="G175" s="83"/>
      <c r="H175" s="83"/>
      <c r="I175" s="83"/>
      <c r="J175" s="83"/>
      <c r="K175" s="83"/>
      <c r="L175" s="83"/>
      <c r="M175" s="84">
        <f t="shared" si="281"/>
        <v>0</v>
      </c>
      <c r="N175" s="85">
        <f t="shared" si="282"/>
        <v>0</v>
      </c>
      <c r="O175" s="86">
        <f t="shared" si="283"/>
        <v>49.6</v>
      </c>
      <c r="P175" s="85">
        <f t="shared" si="284"/>
        <v>0</v>
      </c>
      <c r="Q175" s="86" t="e">
        <f t="shared" si="251"/>
        <v>#DIV/0!</v>
      </c>
      <c r="R175" s="86" t="e">
        <f t="shared" si="285"/>
        <v>#DIV/0!</v>
      </c>
      <c r="S175" s="86" t="e">
        <f t="shared" si="286"/>
        <v>#DIV/0!</v>
      </c>
      <c r="T175" s="86" t="e">
        <f t="shared" si="287"/>
        <v>#DIV/0!</v>
      </c>
      <c r="U175" s="84" t="str">
        <f t="shared" si="236"/>
        <v xml:space="preserve"> </v>
      </c>
      <c r="V175" s="85" t="str">
        <f t="shared" si="237"/>
        <v xml:space="preserve"> </v>
      </c>
      <c r="W175" s="83"/>
      <c r="X175" s="83"/>
      <c r="Y175" s="87">
        <f t="shared" si="288"/>
        <v>0</v>
      </c>
      <c r="Z175" s="87">
        <f t="shared" si="289"/>
        <v>0</v>
      </c>
      <c r="AA175" s="86" t="e">
        <f t="shared" si="290"/>
        <v>#VALUE!</v>
      </c>
      <c r="AB175" s="88">
        <v>0.25</v>
      </c>
      <c r="AC175" s="89" t="str">
        <f t="shared" si="238"/>
        <v xml:space="preserve"> </v>
      </c>
      <c r="AD175" s="90" t="str">
        <f t="shared" si="291"/>
        <v xml:space="preserve"> </v>
      </c>
      <c r="AE175" s="52">
        <v>15</v>
      </c>
      <c r="AF175" s="86" t="e">
        <f t="shared" si="292"/>
        <v>#VALUE!</v>
      </c>
      <c r="AG175" s="91" t="str">
        <f t="shared" si="239"/>
        <v xml:space="preserve"> </v>
      </c>
      <c r="AH175" s="92"/>
      <c r="AI175" s="93" t="str">
        <f t="shared" si="240"/>
        <v xml:space="preserve"> </v>
      </c>
      <c r="AJ175" s="93" t="str">
        <f t="shared" si="293"/>
        <v xml:space="preserve"> </v>
      </c>
      <c r="AK175" s="94" t="str">
        <f t="shared" si="241"/>
        <v xml:space="preserve"> </v>
      </c>
      <c r="AL175" s="95" t="str">
        <f t="shared" si="294"/>
        <v xml:space="preserve"> </v>
      </c>
      <c r="AM175" s="51">
        <v>0</v>
      </c>
      <c r="AN175" s="96" t="e">
        <f t="shared" si="306"/>
        <v>#VALUE!</v>
      </c>
      <c r="AO175" s="92"/>
      <c r="AP175" s="97" t="str">
        <f t="shared" si="242"/>
        <v xml:space="preserve"> </v>
      </c>
      <c r="AQ175" s="94" t="str">
        <f t="shared" si="243"/>
        <v xml:space="preserve"> </v>
      </c>
      <c r="AR175" s="82">
        <v>0</v>
      </c>
      <c r="AS175" s="105"/>
      <c r="AT175" s="100">
        <f t="shared" si="278"/>
        <v>0</v>
      </c>
      <c r="AU175" s="93" t="str">
        <f t="shared" si="244"/>
        <v xml:space="preserve"> </v>
      </c>
      <c r="AV175" s="94" t="str">
        <f t="shared" si="245"/>
        <v xml:space="preserve"> </v>
      </c>
      <c r="AW175" s="87" t="e">
        <f t="shared" si="295"/>
        <v>#VALUE!</v>
      </c>
      <c r="AX175" s="99"/>
      <c r="AY175" s="101">
        <v>0</v>
      </c>
      <c r="AZ175" s="94" t="str">
        <f t="shared" si="247"/>
        <v xml:space="preserve"> </v>
      </c>
      <c r="BA175" s="102" t="str">
        <f t="shared" si="248"/>
        <v xml:space="preserve"> </v>
      </c>
      <c r="BB175" s="103" t="str">
        <f t="shared" si="249"/>
        <v xml:space="preserve"> </v>
      </c>
      <c r="BC175" s="104" t="str">
        <f t="shared" si="250"/>
        <v xml:space="preserve"> </v>
      </c>
      <c r="BD175" s="104" t="str">
        <f t="shared" si="204"/>
        <v xml:space="preserve"> </v>
      </c>
      <c r="BE175" s="104" t="str">
        <f t="shared" si="234"/>
        <v xml:space="preserve"> </v>
      </c>
      <c r="BF175" s="104" t="str">
        <f t="shared" si="307"/>
        <v xml:space="preserve"> </v>
      </c>
    </row>
    <row r="176" spans="1:58" x14ac:dyDescent="0.2">
      <c r="A176" s="50">
        <v>172</v>
      </c>
      <c r="B176" s="79"/>
      <c r="C176" s="79"/>
      <c r="D176" s="80" t="s">
        <v>111</v>
      </c>
      <c r="E176" s="81"/>
      <c r="F176" s="82">
        <f t="shared" si="280"/>
        <v>0</v>
      </c>
      <c r="G176" s="83"/>
      <c r="H176" s="83"/>
      <c r="I176" s="83"/>
      <c r="J176" s="83"/>
      <c r="K176" s="83"/>
      <c r="L176" s="83"/>
      <c r="M176" s="84">
        <f t="shared" si="281"/>
        <v>0</v>
      </c>
      <c r="N176" s="85">
        <f t="shared" si="282"/>
        <v>0</v>
      </c>
      <c r="O176" s="86">
        <f t="shared" si="283"/>
        <v>49.6</v>
      </c>
      <c r="P176" s="85">
        <f t="shared" si="284"/>
        <v>0</v>
      </c>
      <c r="Q176" s="86" t="e">
        <f t="shared" si="251"/>
        <v>#DIV/0!</v>
      </c>
      <c r="R176" s="86" t="e">
        <f t="shared" si="285"/>
        <v>#DIV/0!</v>
      </c>
      <c r="S176" s="86" t="e">
        <f t="shared" si="286"/>
        <v>#DIV/0!</v>
      </c>
      <c r="T176" s="86" t="e">
        <f t="shared" si="287"/>
        <v>#DIV/0!</v>
      </c>
      <c r="U176" s="84" t="str">
        <f t="shared" si="236"/>
        <v xml:space="preserve"> </v>
      </c>
      <c r="V176" s="85" t="str">
        <f t="shared" si="237"/>
        <v xml:space="preserve"> </v>
      </c>
      <c r="W176" s="83"/>
      <c r="X176" s="83"/>
      <c r="Y176" s="87">
        <f t="shared" si="288"/>
        <v>0</v>
      </c>
      <c r="Z176" s="87">
        <f t="shared" si="289"/>
        <v>0</v>
      </c>
      <c r="AA176" s="86" t="e">
        <f t="shared" si="290"/>
        <v>#VALUE!</v>
      </c>
      <c r="AB176" s="88">
        <v>0.25</v>
      </c>
      <c r="AC176" s="89" t="str">
        <f t="shared" si="238"/>
        <v xml:space="preserve"> </v>
      </c>
      <c r="AD176" s="90" t="str">
        <f t="shared" si="291"/>
        <v xml:space="preserve"> </v>
      </c>
      <c r="AE176" s="52">
        <v>15</v>
      </c>
      <c r="AF176" s="86" t="e">
        <f t="shared" si="292"/>
        <v>#VALUE!</v>
      </c>
      <c r="AG176" s="91" t="str">
        <f t="shared" si="239"/>
        <v xml:space="preserve"> </v>
      </c>
      <c r="AH176" s="92"/>
      <c r="AI176" s="93" t="str">
        <f t="shared" si="240"/>
        <v xml:space="preserve"> </v>
      </c>
      <c r="AJ176" s="93" t="str">
        <f t="shared" si="293"/>
        <v xml:space="preserve"> </v>
      </c>
      <c r="AK176" s="94" t="str">
        <f t="shared" si="241"/>
        <v xml:space="preserve"> </v>
      </c>
      <c r="AL176" s="95" t="str">
        <f t="shared" si="294"/>
        <v xml:space="preserve"> </v>
      </c>
      <c r="AM176" s="51">
        <v>0</v>
      </c>
      <c r="AN176" s="96" t="e">
        <f t="shared" si="306"/>
        <v>#VALUE!</v>
      </c>
      <c r="AO176" s="92"/>
      <c r="AP176" s="97" t="str">
        <f t="shared" si="242"/>
        <v xml:space="preserve"> </v>
      </c>
      <c r="AQ176" s="94" t="str">
        <f t="shared" si="243"/>
        <v xml:space="preserve"> </v>
      </c>
      <c r="AR176" s="82">
        <v>0</v>
      </c>
      <c r="AS176" s="105"/>
      <c r="AT176" s="100">
        <f t="shared" si="278"/>
        <v>0</v>
      </c>
      <c r="AU176" s="93" t="str">
        <f t="shared" si="244"/>
        <v xml:space="preserve"> </v>
      </c>
      <c r="AV176" s="94" t="str">
        <f t="shared" si="245"/>
        <v xml:space="preserve"> </v>
      </c>
      <c r="AW176" s="87" t="e">
        <f t="shared" si="295"/>
        <v>#VALUE!</v>
      </c>
      <c r="AX176" s="99"/>
      <c r="AY176" s="101">
        <v>0</v>
      </c>
      <c r="AZ176" s="94" t="str">
        <f t="shared" si="247"/>
        <v xml:space="preserve"> </v>
      </c>
      <c r="BA176" s="102" t="str">
        <f t="shared" si="248"/>
        <v xml:space="preserve"> </v>
      </c>
      <c r="BB176" s="103" t="str">
        <f t="shared" si="249"/>
        <v xml:space="preserve"> </v>
      </c>
      <c r="BC176" s="104" t="str">
        <f t="shared" si="250"/>
        <v xml:space="preserve"> </v>
      </c>
      <c r="BD176" s="104" t="str">
        <f t="shared" si="204"/>
        <v xml:space="preserve"> </v>
      </c>
      <c r="BE176" s="104" t="str">
        <f t="shared" si="234"/>
        <v xml:space="preserve"> </v>
      </c>
      <c r="BF176" s="104" t="str">
        <f t="shared" si="307"/>
        <v xml:space="preserve"> </v>
      </c>
    </row>
    <row r="177" spans="1:58" x14ac:dyDescent="0.2">
      <c r="A177" s="50">
        <v>173</v>
      </c>
      <c r="B177" s="79"/>
      <c r="C177" s="79"/>
      <c r="D177" s="80" t="s">
        <v>111</v>
      </c>
      <c r="E177" s="81"/>
      <c r="F177" s="82">
        <f t="shared" si="280"/>
        <v>0</v>
      </c>
      <c r="G177" s="83"/>
      <c r="H177" s="83"/>
      <c r="I177" s="83"/>
      <c r="J177" s="83"/>
      <c r="K177" s="83"/>
      <c r="L177" s="83"/>
      <c r="M177" s="84">
        <f t="shared" si="281"/>
        <v>0</v>
      </c>
      <c r="N177" s="85">
        <f t="shared" si="282"/>
        <v>0</v>
      </c>
      <c r="O177" s="86">
        <f t="shared" si="283"/>
        <v>49.6</v>
      </c>
      <c r="P177" s="85">
        <f t="shared" si="284"/>
        <v>0</v>
      </c>
      <c r="Q177" s="86" t="e">
        <f t="shared" si="251"/>
        <v>#DIV/0!</v>
      </c>
      <c r="R177" s="86" t="e">
        <f t="shared" si="285"/>
        <v>#DIV/0!</v>
      </c>
      <c r="S177" s="86" t="e">
        <f t="shared" si="286"/>
        <v>#DIV/0!</v>
      </c>
      <c r="T177" s="86" t="e">
        <f t="shared" si="287"/>
        <v>#DIV/0!</v>
      </c>
      <c r="U177" s="84" t="str">
        <f t="shared" si="236"/>
        <v xml:space="preserve"> </v>
      </c>
      <c r="V177" s="85" t="str">
        <f t="shared" si="237"/>
        <v xml:space="preserve"> </v>
      </c>
      <c r="W177" s="83"/>
      <c r="X177" s="83"/>
      <c r="Y177" s="87">
        <f t="shared" si="288"/>
        <v>0</v>
      </c>
      <c r="Z177" s="87">
        <f t="shared" si="289"/>
        <v>0</v>
      </c>
      <c r="AA177" s="86" t="e">
        <f t="shared" si="290"/>
        <v>#VALUE!</v>
      </c>
      <c r="AB177" s="88">
        <v>0.25</v>
      </c>
      <c r="AC177" s="89" t="str">
        <f t="shared" si="238"/>
        <v xml:space="preserve"> </v>
      </c>
      <c r="AD177" s="90" t="str">
        <f t="shared" si="291"/>
        <v xml:space="preserve"> </v>
      </c>
      <c r="AE177" s="52">
        <v>15</v>
      </c>
      <c r="AF177" s="86" t="e">
        <f t="shared" si="292"/>
        <v>#VALUE!</v>
      </c>
      <c r="AG177" s="91" t="str">
        <f t="shared" si="239"/>
        <v xml:space="preserve"> </v>
      </c>
      <c r="AH177" s="92"/>
      <c r="AI177" s="93" t="str">
        <f t="shared" si="240"/>
        <v xml:space="preserve"> </v>
      </c>
      <c r="AJ177" s="93" t="str">
        <f t="shared" si="293"/>
        <v xml:space="preserve"> </v>
      </c>
      <c r="AK177" s="94" t="str">
        <f t="shared" si="241"/>
        <v xml:space="preserve"> </v>
      </c>
      <c r="AL177" s="95" t="str">
        <f t="shared" si="294"/>
        <v xml:space="preserve"> </v>
      </c>
      <c r="AM177" s="51">
        <v>0</v>
      </c>
      <c r="AN177" s="96" t="e">
        <f t="shared" si="306"/>
        <v>#VALUE!</v>
      </c>
      <c r="AO177" s="92"/>
      <c r="AP177" s="97" t="str">
        <f t="shared" si="242"/>
        <v xml:space="preserve"> </v>
      </c>
      <c r="AQ177" s="94" t="str">
        <f t="shared" si="243"/>
        <v xml:space="preserve"> </v>
      </c>
      <c r="AR177" s="82">
        <v>0</v>
      </c>
      <c r="AS177" s="105"/>
      <c r="AT177" s="100">
        <f t="shared" si="278"/>
        <v>0</v>
      </c>
      <c r="AU177" s="93" t="str">
        <f t="shared" si="244"/>
        <v xml:space="preserve"> </v>
      </c>
      <c r="AV177" s="94" t="str">
        <f t="shared" si="245"/>
        <v xml:space="preserve"> </v>
      </c>
      <c r="AW177" s="87" t="e">
        <f t="shared" si="295"/>
        <v>#VALUE!</v>
      </c>
      <c r="AX177" s="99"/>
      <c r="AY177" s="101">
        <v>0</v>
      </c>
      <c r="AZ177" s="94" t="str">
        <f t="shared" si="247"/>
        <v xml:space="preserve"> </v>
      </c>
      <c r="BA177" s="102" t="str">
        <f t="shared" si="248"/>
        <v xml:space="preserve"> </v>
      </c>
      <c r="BB177" s="103" t="str">
        <f t="shared" si="249"/>
        <v xml:space="preserve"> </v>
      </c>
      <c r="BC177" s="104" t="str">
        <f t="shared" si="250"/>
        <v xml:space="preserve"> </v>
      </c>
      <c r="BD177" s="104" t="str">
        <f t="shared" si="204"/>
        <v xml:space="preserve"> </v>
      </c>
      <c r="BE177" s="104" t="str">
        <f t="shared" si="234"/>
        <v xml:space="preserve"> </v>
      </c>
      <c r="BF177" s="104" t="str">
        <f t="shared" si="307"/>
        <v xml:space="preserve"> </v>
      </c>
    </row>
    <row r="178" spans="1:58" x14ac:dyDescent="0.2">
      <c r="A178" s="50">
        <v>174</v>
      </c>
      <c r="B178" s="79"/>
      <c r="C178" s="79"/>
      <c r="D178" s="80" t="s">
        <v>111</v>
      </c>
      <c r="E178" s="81"/>
      <c r="F178" s="82">
        <f t="shared" si="280"/>
        <v>0</v>
      </c>
      <c r="G178" s="83"/>
      <c r="H178" s="83"/>
      <c r="I178" s="83"/>
      <c r="J178" s="83"/>
      <c r="K178" s="83"/>
      <c r="L178" s="83"/>
      <c r="M178" s="84">
        <f t="shared" si="281"/>
        <v>0</v>
      </c>
      <c r="N178" s="85">
        <f t="shared" si="282"/>
        <v>0</v>
      </c>
      <c r="O178" s="86">
        <f t="shared" si="283"/>
        <v>49.6</v>
      </c>
      <c r="P178" s="85">
        <f t="shared" si="284"/>
        <v>0</v>
      </c>
      <c r="Q178" s="86" t="e">
        <f t="shared" si="251"/>
        <v>#DIV/0!</v>
      </c>
      <c r="R178" s="86" t="e">
        <f t="shared" si="285"/>
        <v>#DIV/0!</v>
      </c>
      <c r="S178" s="86" t="e">
        <f t="shared" si="286"/>
        <v>#DIV/0!</v>
      </c>
      <c r="T178" s="86" t="e">
        <f t="shared" si="287"/>
        <v>#DIV/0!</v>
      </c>
      <c r="U178" s="84" t="str">
        <f t="shared" si="236"/>
        <v xml:space="preserve"> </v>
      </c>
      <c r="V178" s="85" t="str">
        <f t="shared" si="237"/>
        <v xml:space="preserve"> </v>
      </c>
      <c r="W178" s="83"/>
      <c r="X178" s="83"/>
      <c r="Y178" s="87">
        <f t="shared" si="288"/>
        <v>0</v>
      </c>
      <c r="Z178" s="87">
        <f t="shared" si="289"/>
        <v>0</v>
      </c>
      <c r="AA178" s="86" t="e">
        <f t="shared" si="290"/>
        <v>#VALUE!</v>
      </c>
      <c r="AB178" s="88">
        <v>0.25</v>
      </c>
      <c r="AC178" s="89" t="str">
        <f t="shared" si="238"/>
        <v xml:space="preserve"> </v>
      </c>
      <c r="AD178" s="90" t="str">
        <f t="shared" si="291"/>
        <v xml:space="preserve"> </v>
      </c>
      <c r="AE178" s="52">
        <v>15</v>
      </c>
      <c r="AF178" s="86" t="e">
        <f t="shared" si="292"/>
        <v>#VALUE!</v>
      </c>
      <c r="AG178" s="91" t="str">
        <f t="shared" si="239"/>
        <v xml:space="preserve"> </v>
      </c>
      <c r="AH178" s="92"/>
      <c r="AI178" s="93" t="str">
        <f t="shared" si="240"/>
        <v xml:space="preserve"> </v>
      </c>
      <c r="AJ178" s="93" t="str">
        <f t="shared" si="293"/>
        <v xml:space="preserve"> </v>
      </c>
      <c r="AK178" s="94" t="str">
        <f t="shared" si="241"/>
        <v xml:space="preserve"> </v>
      </c>
      <c r="AL178" s="95" t="str">
        <f t="shared" si="294"/>
        <v xml:space="preserve"> </v>
      </c>
      <c r="AM178" s="51">
        <v>0</v>
      </c>
      <c r="AN178" s="96" t="e">
        <f t="shared" si="306"/>
        <v>#VALUE!</v>
      </c>
      <c r="AO178" s="92"/>
      <c r="AP178" s="97" t="str">
        <f t="shared" si="242"/>
        <v xml:space="preserve"> </v>
      </c>
      <c r="AQ178" s="94" t="str">
        <f t="shared" si="243"/>
        <v xml:space="preserve"> </v>
      </c>
      <c r="AR178" s="82">
        <v>0</v>
      </c>
      <c r="AS178" s="105"/>
      <c r="AT178" s="100">
        <f t="shared" si="278"/>
        <v>0</v>
      </c>
      <c r="AU178" s="93" t="str">
        <f t="shared" si="244"/>
        <v xml:space="preserve"> </v>
      </c>
      <c r="AV178" s="94" t="str">
        <f t="shared" si="245"/>
        <v xml:space="preserve"> </v>
      </c>
      <c r="AW178" s="87" t="e">
        <f t="shared" si="295"/>
        <v>#VALUE!</v>
      </c>
      <c r="AX178" s="99"/>
      <c r="AY178" s="101">
        <v>0</v>
      </c>
      <c r="AZ178" s="94" t="str">
        <f t="shared" si="247"/>
        <v xml:space="preserve"> </v>
      </c>
      <c r="BA178" s="102" t="str">
        <f t="shared" si="248"/>
        <v xml:space="preserve"> </v>
      </c>
      <c r="BB178" s="103" t="str">
        <f t="shared" si="249"/>
        <v xml:space="preserve"> </v>
      </c>
      <c r="BC178" s="104" t="str">
        <f t="shared" si="250"/>
        <v xml:space="preserve"> </v>
      </c>
      <c r="BD178" s="104" t="str">
        <f t="shared" si="204"/>
        <v xml:space="preserve"> </v>
      </c>
      <c r="BE178" s="104" t="str">
        <f t="shared" si="234"/>
        <v xml:space="preserve"> </v>
      </c>
      <c r="BF178" s="104" t="str">
        <f t="shared" si="307"/>
        <v xml:space="preserve"> </v>
      </c>
    </row>
    <row r="179" spans="1:58" x14ac:dyDescent="0.2">
      <c r="A179" s="50">
        <v>175</v>
      </c>
      <c r="B179" s="79"/>
      <c r="C179" s="79"/>
      <c r="D179" s="80" t="s">
        <v>111</v>
      </c>
      <c r="E179" s="81"/>
      <c r="F179" s="82">
        <f t="shared" si="280"/>
        <v>0</v>
      </c>
      <c r="G179" s="83"/>
      <c r="H179" s="83"/>
      <c r="I179" s="83"/>
      <c r="J179" s="83"/>
      <c r="K179" s="83"/>
      <c r="L179" s="83"/>
      <c r="M179" s="84">
        <f t="shared" si="281"/>
        <v>0</v>
      </c>
      <c r="N179" s="85">
        <f t="shared" si="282"/>
        <v>0</v>
      </c>
      <c r="O179" s="86">
        <f t="shared" si="283"/>
        <v>49.6</v>
      </c>
      <c r="P179" s="85">
        <f t="shared" si="284"/>
        <v>0</v>
      </c>
      <c r="Q179" s="86" t="e">
        <f t="shared" si="251"/>
        <v>#DIV/0!</v>
      </c>
      <c r="R179" s="86" t="e">
        <f t="shared" si="285"/>
        <v>#DIV/0!</v>
      </c>
      <c r="S179" s="86" t="e">
        <f t="shared" si="286"/>
        <v>#DIV/0!</v>
      </c>
      <c r="T179" s="86" t="e">
        <f t="shared" si="287"/>
        <v>#DIV/0!</v>
      </c>
      <c r="U179" s="84" t="str">
        <f t="shared" si="236"/>
        <v xml:space="preserve"> </v>
      </c>
      <c r="V179" s="85" t="str">
        <f t="shared" si="237"/>
        <v xml:space="preserve"> </v>
      </c>
      <c r="W179" s="83"/>
      <c r="X179" s="83"/>
      <c r="Y179" s="87">
        <f t="shared" si="288"/>
        <v>0</v>
      </c>
      <c r="Z179" s="87">
        <f t="shared" si="289"/>
        <v>0</v>
      </c>
      <c r="AA179" s="86" t="e">
        <f t="shared" si="290"/>
        <v>#VALUE!</v>
      </c>
      <c r="AB179" s="88">
        <v>0.25</v>
      </c>
      <c r="AC179" s="89" t="str">
        <f t="shared" si="238"/>
        <v xml:space="preserve"> </v>
      </c>
      <c r="AD179" s="90" t="str">
        <f t="shared" si="291"/>
        <v xml:space="preserve"> </v>
      </c>
      <c r="AE179" s="52">
        <v>15</v>
      </c>
      <c r="AF179" s="86" t="e">
        <f t="shared" si="292"/>
        <v>#VALUE!</v>
      </c>
      <c r="AG179" s="91" t="str">
        <f t="shared" si="239"/>
        <v xml:space="preserve"> </v>
      </c>
      <c r="AH179" s="92"/>
      <c r="AI179" s="93" t="str">
        <f t="shared" si="240"/>
        <v xml:space="preserve"> </v>
      </c>
      <c r="AJ179" s="93" t="str">
        <f t="shared" si="293"/>
        <v xml:space="preserve"> </v>
      </c>
      <c r="AK179" s="94" t="str">
        <f t="shared" si="241"/>
        <v xml:space="preserve"> </v>
      </c>
      <c r="AL179" s="95" t="str">
        <f t="shared" si="294"/>
        <v xml:space="preserve"> </v>
      </c>
      <c r="AM179" s="51">
        <v>0</v>
      </c>
      <c r="AN179" s="96" t="e">
        <f t="shared" si="306"/>
        <v>#VALUE!</v>
      </c>
      <c r="AO179" s="92"/>
      <c r="AP179" s="97" t="str">
        <f t="shared" si="242"/>
        <v xml:space="preserve"> </v>
      </c>
      <c r="AQ179" s="94" t="str">
        <f t="shared" si="243"/>
        <v xml:space="preserve"> </v>
      </c>
      <c r="AR179" s="82">
        <v>0</v>
      </c>
      <c r="AS179" s="105"/>
      <c r="AT179" s="100">
        <f t="shared" si="278"/>
        <v>0</v>
      </c>
      <c r="AU179" s="93" t="str">
        <f t="shared" si="244"/>
        <v xml:space="preserve"> </v>
      </c>
      <c r="AV179" s="94" t="str">
        <f t="shared" si="245"/>
        <v xml:space="preserve"> </v>
      </c>
      <c r="AW179" s="87" t="e">
        <f t="shared" si="295"/>
        <v>#VALUE!</v>
      </c>
      <c r="AX179" s="99"/>
      <c r="AY179" s="101">
        <v>0</v>
      </c>
      <c r="AZ179" s="94" t="str">
        <f t="shared" si="247"/>
        <v xml:space="preserve"> </v>
      </c>
      <c r="BA179" s="102" t="str">
        <f t="shared" si="248"/>
        <v xml:space="preserve"> </v>
      </c>
      <c r="BB179" s="103" t="str">
        <f t="shared" si="249"/>
        <v xml:space="preserve"> </v>
      </c>
      <c r="BC179" s="104" t="str">
        <f t="shared" si="250"/>
        <v xml:space="preserve"> </v>
      </c>
      <c r="BD179" s="104" t="str">
        <f t="shared" si="204"/>
        <v xml:space="preserve"> </v>
      </c>
      <c r="BE179" s="104" t="str">
        <f t="shared" si="234"/>
        <v xml:space="preserve"> </v>
      </c>
      <c r="BF179" s="104" t="str">
        <f t="shared" si="307"/>
        <v xml:space="preserve"> </v>
      </c>
    </row>
    <row r="180" spans="1:58" x14ac:dyDescent="0.2">
      <c r="A180" s="50">
        <v>176</v>
      </c>
      <c r="B180" s="79"/>
      <c r="C180" s="79"/>
      <c r="D180" s="80" t="s">
        <v>111</v>
      </c>
      <c r="E180" s="81"/>
      <c r="F180" s="82">
        <f t="shared" si="280"/>
        <v>0</v>
      </c>
      <c r="G180" s="83"/>
      <c r="H180" s="83"/>
      <c r="I180" s="83"/>
      <c r="J180" s="83"/>
      <c r="K180" s="83"/>
      <c r="L180" s="83"/>
      <c r="M180" s="84">
        <f t="shared" si="281"/>
        <v>0</v>
      </c>
      <c r="N180" s="85">
        <f t="shared" si="282"/>
        <v>0</v>
      </c>
      <c r="O180" s="86">
        <f t="shared" si="283"/>
        <v>49.6</v>
      </c>
      <c r="P180" s="85">
        <f t="shared" si="284"/>
        <v>0</v>
      </c>
      <c r="Q180" s="86" t="e">
        <f t="shared" si="251"/>
        <v>#DIV/0!</v>
      </c>
      <c r="R180" s="86" t="e">
        <f t="shared" si="285"/>
        <v>#DIV/0!</v>
      </c>
      <c r="S180" s="86" t="e">
        <f t="shared" si="286"/>
        <v>#DIV/0!</v>
      </c>
      <c r="T180" s="86" t="e">
        <f t="shared" si="287"/>
        <v>#DIV/0!</v>
      </c>
      <c r="U180" s="84" t="str">
        <f t="shared" si="236"/>
        <v xml:space="preserve"> </v>
      </c>
      <c r="V180" s="85" t="str">
        <f t="shared" si="237"/>
        <v xml:space="preserve"> </v>
      </c>
      <c r="W180" s="83"/>
      <c r="X180" s="83"/>
      <c r="Y180" s="87">
        <f t="shared" si="288"/>
        <v>0</v>
      </c>
      <c r="Z180" s="87">
        <f t="shared" si="289"/>
        <v>0</v>
      </c>
      <c r="AA180" s="86" t="e">
        <f t="shared" si="290"/>
        <v>#VALUE!</v>
      </c>
      <c r="AB180" s="88">
        <v>0.25</v>
      </c>
      <c r="AC180" s="89" t="str">
        <f t="shared" si="238"/>
        <v xml:space="preserve"> </v>
      </c>
      <c r="AD180" s="90" t="str">
        <f t="shared" si="291"/>
        <v xml:space="preserve"> </v>
      </c>
      <c r="AE180" s="52">
        <v>15</v>
      </c>
      <c r="AF180" s="86" t="e">
        <f t="shared" si="292"/>
        <v>#VALUE!</v>
      </c>
      <c r="AG180" s="91" t="str">
        <f t="shared" si="239"/>
        <v xml:space="preserve"> </v>
      </c>
      <c r="AH180" s="92"/>
      <c r="AI180" s="93" t="str">
        <f t="shared" si="240"/>
        <v xml:space="preserve"> </v>
      </c>
      <c r="AJ180" s="93" t="str">
        <f t="shared" si="293"/>
        <v xml:space="preserve"> </v>
      </c>
      <c r="AK180" s="94" t="str">
        <f t="shared" si="241"/>
        <v xml:space="preserve"> </v>
      </c>
      <c r="AL180" s="95" t="str">
        <f t="shared" si="294"/>
        <v xml:space="preserve"> </v>
      </c>
      <c r="AM180" s="51">
        <v>0</v>
      </c>
      <c r="AN180" s="96" t="e">
        <f t="shared" si="306"/>
        <v>#VALUE!</v>
      </c>
      <c r="AO180" s="92"/>
      <c r="AP180" s="97" t="str">
        <f t="shared" si="242"/>
        <v xml:space="preserve"> </v>
      </c>
      <c r="AQ180" s="94" t="str">
        <f t="shared" si="243"/>
        <v xml:space="preserve"> </v>
      </c>
      <c r="AR180" s="82">
        <v>0</v>
      </c>
      <c r="AS180" s="105"/>
      <c r="AT180" s="100">
        <f t="shared" si="278"/>
        <v>0</v>
      </c>
      <c r="AU180" s="93" t="str">
        <f t="shared" si="244"/>
        <v xml:space="preserve"> </v>
      </c>
      <c r="AV180" s="94" t="str">
        <f t="shared" si="245"/>
        <v xml:space="preserve"> </v>
      </c>
      <c r="AW180" s="87" t="e">
        <f t="shared" si="295"/>
        <v>#VALUE!</v>
      </c>
      <c r="AX180" s="99"/>
      <c r="AY180" s="101">
        <v>0</v>
      </c>
      <c r="AZ180" s="94" t="str">
        <f t="shared" si="247"/>
        <v xml:space="preserve"> </v>
      </c>
      <c r="BA180" s="102" t="str">
        <f t="shared" si="248"/>
        <v xml:space="preserve"> </v>
      </c>
      <c r="BB180" s="103" t="str">
        <f t="shared" si="249"/>
        <v xml:space="preserve"> </v>
      </c>
      <c r="BC180" s="104" t="str">
        <f t="shared" si="250"/>
        <v xml:space="preserve"> </v>
      </c>
      <c r="BD180" s="104" t="str">
        <f t="shared" si="204"/>
        <v xml:space="preserve"> </v>
      </c>
      <c r="BE180" s="104" t="str">
        <f t="shared" si="234"/>
        <v xml:space="preserve"> </v>
      </c>
      <c r="BF180" s="104" t="str">
        <f t="shared" ref="BF180:BF184" si="308">AC180</f>
        <v xml:space="preserve"> </v>
      </c>
    </row>
    <row r="181" spans="1:58" x14ac:dyDescent="0.2">
      <c r="A181" s="50">
        <v>177</v>
      </c>
      <c r="B181" s="79"/>
      <c r="C181" s="79"/>
      <c r="D181" s="80" t="s">
        <v>111</v>
      </c>
      <c r="E181" s="81"/>
      <c r="F181" s="82">
        <f t="shared" si="280"/>
        <v>0</v>
      </c>
      <c r="G181" s="83"/>
      <c r="H181" s="83"/>
      <c r="I181" s="83"/>
      <c r="J181" s="83"/>
      <c r="K181" s="83"/>
      <c r="L181" s="83"/>
      <c r="M181" s="84">
        <f t="shared" si="281"/>
        <v>0</v>
      </c>
      <c r="N181" s="85">
        <f t="shared" si="282"/>
        <v>0</v>
      </c>
      <c r="O181" s="86">
        <f t="shared" si="283"/>
        <v>49.6</v>
      </c>
      <c r="P181" s="85">
        <f t="shared" si="284"/>
        <v>0</v>
      </c>
      <c r="Q181" s="86" t="e">
        <f t="shared" si="251"/>
        <v>#DIV/0!</v>
      </c>
      <c r="R181" s="86" t="e">
        <f t="shared" si="285"/>
        <v>#DIV/0!</v>
      </c>
      <c r="S181" s="86" t="e">
        <f t="shared" si="286"/>
        <v>#DIV/0!</v>
      </c>
      <c r="T181" s="86" t="e">
        <f t="shared" si="287"/>
        <v>#DIV/0!</v>
      </c>
      <c r="U181" s="84" t="str">
        <f t="shared" si="236"/>
        <v xml:space="preserve"> </v>
      </c>
      <c r="V181" s="85" t="str">
        <f t="shared" si="237"/>
        <v xml:space="preserve"> </v>
      </c>
      <c r="W181" s="83"/>
      <c r="X181" s="83"/>
      <c r="Y181" s="87">
        <f t="shared" si="288"/>
        <v>0</v>
      </c>
      <c r="Z181" s="87">
        <f t="shared" si="289"/>
        <v>0</v>
      </c>
      <c r="AA181" s="86" t="e">
        <f t="shared" si="290"/>
        <v>#VALUE!</v>
      </c>
      <c r="AB181" s="88">
        <v>0.25</v>
      </c>
      <c r="AC181" s="89" t="str">
        <f t="shared" si="238"/>
        <v xml:space="preserve"> </v>
      </c>
      <c r="AD181" s="90" t="str">
        <f t="shared" si="291"/>
        <v xml:space="preserve"> </v>
      </c>
      <c r="AE181" s="52">
        <v>15</v>
      </c>
      <c r="AF181" s="86" t="e">
        <f t="shared" si="292"/>
        <v>#VALUE!</v>
      </c>
      <c r="AG181" s="91" t="str">
        <f t="shared" si="239"/>
        <v xml:space="preserve"> </v>
      </c>
      <c r="AH181" s="92"/>
      <c r="AI181" s="93" t="str">
        <f t="shared" si="240"/>
        <v xml:space="preserve"> </v>
      </c>
      <c r="AJ181" s="93" t="str">
        <f t="shared" si="293"/>
        <v xml:space="preserve"> </v>
      </c>
      <c r="AK181" s="94" t="str">
        <f t="shared" si="241"/>
        <v xml:space="preserve"> </v>
      </c>
      <c r="AL181" s="95" t="str">
        <f t="shared" si="294"/>
        <v xml:space="preserve"> </v>
      </c>
      <c r="AM181" s="51">
        <v>0</v>
      </c>
      <c r="AN181" s="96" t="e">
        <f t="shared" si="306"/>
        <v>#VALUE!</v>
      </c>
      <c r="AO181" s="92"/>
      <c r="AP181" s="97" t="str">
        <f t="shared" si="242"/>
        <v xml:space="preserve"> </v>
      </c>
      <c r="AQ181" s="94" t="str">
        <f t="shared" si="243"/>
        <v xml:space="preserve"> </v>
      </c>
      <c r="AR181" s="82">
        <v>0</v>
      </c>
      <c r="AS181" s="105"/>
      <c r="AT181" s="100">
        <f t="shared" si="278"/>
        <v>0</v>
      </c>
      <c r="AU181" s="93" t="str">
        <f t="shared" si="244"/>
        <v xml:space="preserve"> </v>
      </c>
      <c r="AV181" s="94" t="str">
        <f t="shared" si="245"/>
        <v xml:space="preserve"> </v>
      </c>
      <c r="AW181" s="87" t="e">
        <f t="shared" si="295"/>
        <v>#VALUE!</v>
      </c>
      <c r="AX181" s="99"/>
      <c r="AY181" s="101">
        <v>0</v>
      </c>
      <c r="AZ181" s="94" t="str">
        <f t="shared" si="247"/>
        <v xml:space="preserve"> </v>
      </c>
      <c r="BA181" s="102" t="str">
        <f t="shared" si="248"/>
        <v xml:space="preserve"> </v>
      </c>
      <c r="BB181" s="103" t="str">
        <f t="shared" si="249"/>
        <v xml:space="preserve"> </v>
      </c>
      <c r="BC181" s="104" t="str">
        <f t="shared" si="250"/>
        <v xml:space="preserve"> </v>
      </c>
      <c r="BD181" s="104" t="str">
        <f t="shared" si="204"/>
        <v xml:space="preserve"> </v>
      </c>
      <c r="BE181" s="104" t="str">
        <f t="shared" si="234"/>
        <v xml:space="preserve"> </v>
      </c>
      <c r="BF181" s="104" t="str">
        <f t="shared" si="308"/>
        <v xml:space="preserve"> </v>
      </c>
    </row>
    <row r="182" spans="1:58" x14ac:dyDescent="0.2">
      <c r="A182" s="50">
        <v>178</v>
      </c>
      <c r="B182" s="79"/>
      <c r="C182" s="79"/>
      <c r="D182" s="80" t="s">
        <v>111</v>
      </c>
      <c r="E182" s="81"/>
      <c r="F182" s="82">
        <f t="shared" si="280"/>
        <v>0</v>
      </c>
      <c r="G182" s="83"/>
      <c r="H182" s="83"/>
      <c r="I182" s="83"/>
      <c r="J182" s="83"/>
      <c r="K182" s="83"/>
      <c r="L182" s="83"/>
      <c r="M182" s="84">
        <f t="shared" si="281"/>
        <v>0</v>
      </c>
      <c r="N182" s="85">
        <f t="shared" si="282"/>
        <v>0</v>
      </c>
      <c r="O182" s="86">
        <f t="shared" si="283"/>
        <v>49.6</v>
      </c>
      <c r="P182" s="85">
        <f t="shared" si="284"/>
        <v>0</v>
      </c>
      <c r="Q182" s="86" t="e">
        <f t="shared" si="251"/>
        <v>#DIV/0!</v>
      </c>
      <c r="R182" s="86" t="e">
        <f t="shared" si="285"/>
        <v>#DIV/0!</v>
      </c>
      <c r="S182" s="86" t="e">
        <f t="shared" si="286"/>
        <v>#DIV/0!</v>
      </c>
      <c r="T182" s="86" t="e">
        <f t="shared" si="287"/>
        <v>#DIV/0!</v>
      </c>
      <c r="U182" s="84" t="str">
        <f t="shared" si="236"/>
        <v xml:space="preserve"> </v>
      </c>
      <c r="V182" s="85" t="str">
        <f t="shared" si="237"/>
        <v xml:space="preserve"> </v>
      </c>
      <c r="W182" s="83"/>
      <c r="X182" s="83"/>
      <c r="Y182" s="87">
        <f t="shared" si="288"/>
        <v>0</v>
      </c>
      <c r="Z182" s="87">
        <f t="shared" si="289"/>
        <v>0</v>
      </c>
      <c r="AA182" s="86" t="e">
        <f t="shared" si="290"/>
        <v>#VALUE!</v>
      </c>
      <c r="AB182" s="88">
        <v>0.25</v>
      </c>
      <c r="AC182" s="89" t="str">
        <f t="shared" si="238"/>
        <v xml:space="preserve"> </v>
      </c>
      <c r="AD182" s="90" t="str">
        <f t="shared" si="291"/>
        <v xml:space="preserve"> </v>
      </c>
      <c r="AE182" s="52">
        <v>15</v>
      </c>
      <c r="AF182" s="86" t="e">
        <f t="shared" si="292"/>
        <v>#VALUE!</v>
      </c>
      <c r="AG182" s="91" t="str">
        <f t="shared" si="239"/>
        <v xml:space="preserve"> </v>
      </c>
      <c r="AH182" s="92"/>
      <c r="AI182" s="93" t="str">
        <f t="shared" si="240"/>
        <v xml:space="preserve"> </v>
      </c>
      <c r="AJ182" s="93" t="str">
        <f t="shared" si="293"/>
        <v xml:space="preserve"> </v>
      </c>
      <c r="AK182" s="94" t="str">
        <f t="shared" si="241"/>
        <v xml:space="preserve"> </v>
      </c>
      <c r="AL182" s="95" t="str">
        <f t="shared" si="294"/>
        <v xml:space="preserve"> </v>
      </c>
      <c r="AM182" s="51">
        <v>0</v>
      </c>
      <c r="AN182" s="96" t="e">
        <f t="shared" si="306"/>
        <v>#VALUE!</v>
      </c>
      <c r="AO182" s="92"/>
      <c r="AP182" s="97" t="str">
        <f t="shared" si="242"/>
        <v xml:space="preserve"> </v>
      </c>
      <c r="AQ182" s="94" t="str">
        <f t="shared" si="243"/>
        <v xml:space="preserve"> </v>
      </c>
      <c r="AR182" s="82">
        <v>0</v>
      </c>
      <c r="AS182" s="105"/>
      <c r="AT182" s="100">
        <f t="shared" si="278"/>
        <v>0</v>
      </c>
      <c r="AU182" s="93" t="str">
        <f t="shared" si="244"/>
        <v xml:space="preserve"> </v>
      </c>
      <c r="AV182" s="94" t="str">
        <f t="shared" si="245"/>
        <v xml:space="preserve"> </v>
      </c>
      <c r="AW182" s="87" t="e">
        <f t="shared" si="295"/>
        <v>#VALUE!</v>
      </c>
      <c r="AX182" s="99"/>
      <c r="AY182" s="101">
        <v>0</v>
      </c>
      <c r="AZ182" s="94" t="str">
        <f t="shared" si="247"/>
        <v xml:space="preserve"> </v>
      </c>
      <c r="BA182" s="102" t="str">
        <f t="shared" si="248"/>
        <v xml:space="preserve"> </v>
      </c>
      <c r="BB182" s="103" t="str">
        <f t="shared" si="249"/>
        <v xml:space="preserve"> </v>
      </c>
      <c r="BC182" s="104" t="str">
        <f t="shared" si="250"/>
        <v xml:space="preserve"> </v>
      </c>
      <c r="BD182" s="104" t="str">
        <f t="shared" si="204"/>
        <v xml:space="preserve"> </v>
      </c>
      <c r="BE182" s="104" t="str">
        <f t="shared" si="234"/>
        <v xml:space="preserve"> </v>
      </c>
      <c r="BF182" s="104" t="str">
        <f t="shared" si="308"/>
        <v xml:space="preserve"> </v>
      </c>
    </row>
    <row r="183" spans="1:58" x14ac:dyDescent="0.2">
      <c r="A183" s="50">
        <v>179</v>
      </c>
      <c r="B183" s="79"/>
      <c r="C183" s="79"/>
      <c r="D183" s="80" t="s">
        <v>111</v>
      </c>
      <c r="E183" s="81"/>
      <c r="F183" s="82">
        <f t="shared" si="280"/>
        <v>0</v>
      </c>
      <c r="G183" s="83"/>
      <c r="H183" s="83"/>
      <c r="I183" s="83"/>
      <c r="J183" s="83"/>
      <c r="K183" s="83"/>
      <c r="L183" s="83"/>
      <c r="M183" s="84">
        <f t="shared" si="281"/>
        <v>0</v>
      </c>
      <c r="N183" s="85">
        <f t="shared" si="282"/>
        <v>0</v>
      </c>
      <c r="O183" s="86">
        <f t="shared" si="283"/>
        <v>49.6</v>
      </c>
      <c r="P183" s="85">
        <f t="shared" si="284"/>
        <v>0</v>
      </c>
      <c r="Q183" s="86" t="e">
        <f t="shared" si="251"/>
        <v>#DIV/0!</v>
      </c>
      <c r="R183" s="86" t="e">
        <f t="shared" si="285"/>
        <v>#DIV/0!</v>
      </c>
      <c r="S183" s="86" t="e">
        <f t="shared" si="286"/>
        <v>#DIV/0!</v>
      </c>
      <c r="T183" s="86" t="e">
        <f t="shared" si="287"/>
        <v>#DIV/0!</v>
      </c>
      <c r="U183" s="84" t="str">
        <f t="shared" si="236"/>
        <v xml:space="preserve"> </v>
      </c>
      <c r="V183" s="85" t="str">
        <f t="shared" si="237"/>
        <v xml:space="preserve"> </v>
      </c>
      <c r="W183" s="83"/>
      <c r="X183" s="83"/>
      <c r="Y183" s="87">
        <f t="shared" si="288"/>
        <v>0</v>
      </c>
      <c r="Z183" s="87">
        <f t="shared" si="289"/>
        <v>0</v>
      </c>
      <c r="AA183" s="86" t="e">
        <f t="shared" si="290"/>
        <v>#VALUE!</v>
      </c>
      <c r="AB183" s="88">
        <v>0.25</v>
      </c>
      <c r="AC183" s="89" t="str">
        <f t="shared" si="238"/>
        <v xml:space="preserve"> </v>
      </c>
      <c r="AD183" s="90" t="str">
        <f t="shared" si="291"/>
        <v xml:space="preserve"> </v>
      </c>
      <c r="AE183" s="52">
        <v>15</v>
      </c>
      <c r="AF183" s="86" t="e">
        <f t="shared" si="292"/>
        <v>#VALUE!</v>
      </c>
      <c r="AG183" s="91" t="str">
        <f t="shared" si="239"/>
        <v xml:space="preserve"> </v>
      </c>
      <c r="AH183" s="92"/>
      <c r="AI183" s="93" t="str">
        <f t="shared" si="240"/>
        <v xml:space="preserve"> </v>
      </c>
      <c r="AJ183" s="93" t="str">
        <f t="shared" si="293"/>
        <v xml:space="preserve"> </v>
      </c>
      <c r="AK183" s="94" t="str">
        <f t="shared" si="241"/>
        <v xml:space="preserve"> </v>
      </c>
      <c r="AL183" s="95" t="str">
        <f t="shared" si="294"/>
        <v xml:space="preserve"> </v>
      </c>
      <c r="AM183" s="51">
        <v>0</v>
      </c>
      <c r="AN183" s="96" t="e">
        <f t="shared" si="306"/>
        <v>#VALUE!</v>
      </c>
      <c r="AO183" s="92"/>
      <c r="AP183" s="97" t="str">
        <f t="shared" si="242"/>
        <v xml:space="preserve"> </v>
      </c>
      <c r="AQ183" s="94" t="str">
        <f t="shared" si="243"/>
        <v xml:space="preserve"> </v>
      </c>
      <c r="AR183" s="82">
        <v>0</v>
      </c>
      <c r="AS183" s="105"/>
      <c r="AT183" s="100">
        <f t="shared" si="278"/>
        <v>0</v>
      </c>
      <c r="AU183" s="93" t="str">
        <f t="shared" si="244"/>
        <v xml:space="preserve"> </v>
      </c>
      <c r="AV183" s="94" t="str">
        <f t="shared" si="245"/>
        <v xml:space="preserve"> </v>
      </c>
      <c r="AW183" s="87" t="e">
        <f t="shared" si="295"/>
        <v>#VALUE!</v>
      </c>
      <c r="AX183" s="99"/>
      <c r="AY183" s="101">
        <v>0</v>
      </c>
      <c r="AZ183" s="94" t="str">
        <f t="shared" si="247"/>
        <v xml:space="preserve"> </v>
      </c>
      <c r="BA183" s="102" t="str">
        <f t="shared" si="248"/>
        <v xml:space="preserve"> </v>
      </c>
      <c r="BB183" s="103" t="str">
        <f t="shared" si="249"/>
        <v xml:space="preserve"> </v>
      </c>
      <c r="BC183" s="104" t="str">
        <f t="shared" si="250"/>
        <v xml:space="preserve"> </v>
      </c>
      <c r="BD183" s="104" t="str">
        <f t="shared" ref="BD183:BD184" si="309">IFERROR(AJ183," ")</f>
        <v xml:space="preserve"> </v>
      </c>
      <c r="BE183" s="104" t="str">
        <f t="shared" si="234"/>
        <v xml:space="preserve"> </v>
      </c>
      <c r="BF183" s="104" t="str">
        <f t="shared" si="308"/>
        <v xml:space="preserve"> </v>
      </c>
    </row>
    <row r="184" spans="1:58" x14ac:dyDescent="0.2">
      <c r="A184" s="50">
        <v>180</v>
      </c>
      <c r="B184" s="79"/>
      <c r="C184" s="79"/>
      <c r="D184" s="80" t="s">
        <v>111</v>
      </c>
      <c r="E184" s="81"/>
      <c r="F184" s="82">
        <f t="shared" si="280"/>
        <v>0</v>
      </c>
      <c r="G184" s="83"/>
      <c r="H184" s="83"/>
      <c r="I184" s="83"/>
      <c r="J184" s="83"/>
      <c r="K184" s="83"/>
      <c r="L184" s="83"/>
      <c r="M184" s="84">
        <f t="shared" si="281"/>
        <v>0</v>
      </c>
      <c r="N184" s="85">
        <f t="shared" si="282"/>
        <v>0</v>
      </c>
      <c r="O184" s="86">
        <f t="shared" si="283"/>
        <v>49.6</v>
      </c>
      <c r="P184" s="85">
        <f t="shared" si="284"/>
        <v>0</v>
      </c>
      <c r="Q184" s="86" t="e">
        <f t="shared" si="251"/>
        <v>#DIV/0!</v>
      </c>
      <c r="R184" s="86" t="e">
        <f t="shared" si="285"/>
        <v>#DIV/0!</v>
      </c>
      <c r="S184" s="86" t="e">
        <f t="shared" si="286"/>
        <v>#DIV/0!</v>
      </c>
      <c r="T184" s="86" t="e">
        <f t="shared" si="287"/>
        <v>#DIV/0!</v>
      </c>
      <c r="U184" s="84" t="str">
        <f t="shared" si="236"/>
        <v xml:space="preserve"> </v>
      </c>
      <c r="V184" s="85" t="str">
        <f t="shared" si="237"/>
        <v xml:space="preserve"> </v>
      </c>
      <c r="W184" s="83"/>
      <c r="X184" s="83"/>
      <c r="Y184" s="87">
        <f t="shared" si="288"/>
        <v>0</v>
      </c>
      <c r="Z184" s="87">
        <f t="shared" si="289"/>
        <v>0</v>
      </c>
      <c r="AA184" s="86" t="e">
        <f t="shared" si="290"/>
        <v>#VALUE!</v>
      </c>
      <c r="AB184" s="88">
        <v>0.25</v>
      </c>
      <c r="AC184" s="89" t="str">
        <f t="shared" si="238"/>
        <v xml:space="preserve"> </v>
      </c>
      <c r="AD184" s="90" t="str">
        <f t="shared" si="291"/>
        <v xml:space="preserve"> </v>
      </c>
      <c r="AE184" s="52">
        <v>15</v>
      </c>
      <c r="AF184" s="86" t="e">
        <f t="shared" si="292"/>
        <v>#VALUE!</v>
      </c>
      <c r="AG184" s="91" t="str">
        <f t="shared" si="239"/>
        <v xml:space="preserve"> </v>
      </c>
      <c r="AH184" s="92"/>
      <c r="AI184" s="93" t="str">
        <f t="shared" si="240"/>
        <v xml:space="preserve"> </v>
      </c>
      <c r="AJ184" s="93" t="str">
        <f t="shared" si="293"/>
        <v xml:space="preserve"> </v>
      </c>
      <c r="AK184" s="94" t="str">
        <f t="shared" si="241"/>
        <v xml:space="preserve"> </v>
      </c>
      <c r="AL184" s="95" t="str">
        <f t="shared" si="294"/>
        <v xml:space="preserve"> </v>
      </c>
      <c r="AM184" s="51">
        <v>0</v>
      </c>
      <c r="AN184" s="96" t="e">
        <f t="shared" si="306"/>
        <v>#VALUE!</v>
      </c>
      <c r="AO184" s="92"/>
      <c r="AP184" s="97" t="str">
        <f t="shared" si="242"/>
        <v xml:space="preserve"> </v>
      </c>
      <c r="AQ184" s="94" t="str">
        <f t="shared" si="243"/>
        <v xml:space="preserve"> </v>
      </c>
      <c r="AR184" s="82">
        <v>0</v>
      </c>
      <c r="AS184" s="105"/>
      <c r="AT184" s="100">
        <f t="shared" si="278"/>
        <v>0</v>
      </c>
      <c r="AU184" s="93" t="str">
        <f t="shared" si="244"/>
        <v xml:space="preserve"> </v>
      </c>
      <c r="AV184" s="94" t="str">
        <f t="shared" si="245"/>
        <v xml:space="preserve"> </v>
      </c>
      <c r="AW184" s="87" t="e">
        <f t="shared" si="295"/>
        <v>#VALUE!</v>
      </c>
      <c r="AX184" s="99"/>
      <c r="AY184" s="101">
        <v>0</v>
      </c>
      <c r="AZ184" s="94" t="str">
        <f t="shared" si="247"/>
        <v xml:space="preserve"> </v>
      </c>
      <c r="BA184" s="102" t="str">
        <f t="shared" si="248"/>
        <v xml:space="preserve"> </v>
      </c>
      <c r="BB184" s="103" t="str">
        <f t="shared" si="249"/>
        <v xml:space="preserve"> </v>
      </c>
      <c r="BC184" s="104" t="str">
        <f t="shared" si="250"/>
        <v xml:space="preserve"> </v>
      </c>
      <c r="BD184" s="104" t="str">
        <f t="shared" si="309"/>
        <v xml:space="preserve"> </v>
      </c>
      <c r="BE184" s="104" t="str">
        <f t="shared" si="234"/>
        <v xml:space="preserve"> </v>
      </c>
      <c r="BF184" s="104" t="str">
        <f t="shared" si="308"/>
        <v xml:space="preserve"> </v>
      </c>
    </row>
  </sheetData>
  <sheetProtection algorithmName="SHA-512" hashValue="qMcHTGNXV8/kkMOZfVYESZ7MS8QaNT51h1xgrmHpyCegY6gkhfFHK1qUsFezObvXJiAldioxJte1xm4bRm8isg==" saltValue="si+r6AfNjNELBa7H+h10fA==" spinCount="100000" sheet="1" objects="1" scenarios="1"/>
  <mergeCells count="14">
    <mergeCell ref="B1:D1"/>
    <mergeCell ref="E1:F1"/>
    <mergeCell ref="B2:F2"/>
    <mergeCell ref="AR3:AV3"/>
    <mergeCell ref="BC3:BF3"/>
    <mergeCell ref="AW3:AZ3"/>
    <mergeCell ref="BA3:BB3"/>
    <mergeCell ref="B3:F3"/>
    <mergeCell ref="G3:L3"/>
    <mergeCell ref="M3:T3"/>
    <mergeCell ref="U3:V3"/>
    <mergeCell ref="AL3:AQ3"/>
    <mergeCell ref="AD3:AK3"/>
    <mergeCell ref="W3:AA3"/>
  </mergeCells>
  <dataValidations count="1">
    <dataValidation type="list" allowBlank="1" showInputMessage="1" showErrorMessage="1" sqref="E5:E184" xr:uid="{00000000-0002-0000-0200-000000000000}">
      <formula1>"44,33,22,11"</formula1>
    </dataValidation>
  </dataValidations>
  <pageMargins left="0.7" right="0.7" top="0.75" bottom="0.75" header="0.3" footer="0.3"/>
  <pageSetup orientation="portrait" verticalDpi="0"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6"/>
  <sheetViews>
    <sheetView workbookViewId="0">
      <selection activeCell="J5" sqref="J5"/>
    </sheetView>
  </sheetViews>
  <sheetFormatPr baseColWidth="10" defaultRowHeight="15" x14ac:dyDescent="0.25"/>
  <cols>
    <col min="1" max="1" width="11.42578125" style="42"/>
    <col min="2" max="9" width="11.42578125" style="46"/>
    <col min="10" max="10" width="14.42578125" style="46" customWidth="1"/>
    <col min="11" max="11" width="14.85546875" style="42" customWidth="1"/>
    <col min="12" max="16384" width="11.42578125" style="42"/>
  </cols>
  <sheetData>
    <row r="1" spans="1:11" x14ac:dyDescent="0.25">
      <c r="A1" s="44" t="s">
        <v>118</v>
      </c>
      <c r="B1" s="45"/>
      <c r="C1" s="45"/>
      <c r="D1" s="45"/>
      <c r="E1" s="45"/>
      <c r="F1" s="45"/>
      <c r="G1" s="45"/>
      <c r="H1" s="45"/>
      <c r="I1" s="45"/>
      <c r="J1" s="45"/>
      <c r="K1" s="44"/>
    </row>
    <row r="2" spans="1:11" ht="67.5" x14ac:dyDescent="0.25">
      <c r="B2" s="43" t="s">
        <v>119</v>
      </c>
      <c r="C2" s="43" t="s">
        <v>120</v>
      </c>
      <c r="D2" s="43" t="s">
        <v>121</v>
      </c>
      <c r="E2" s="47" t="s">
        <v>122</v>
      </c>
      <c r="F2" s="47" t="s">
        <v>126</v>
      </c>
      <c r="G2" s="43" t="s">
        <v>123</v>
      </c>
      <c r="H2" s="43" t="s">
        <v>124</v>
      </c>
      <c r="I2" s="43" t="s">
        <v>125</v>
      </c>
      <c r="J2" s="47" t="s">
        <v>127</v>
      </c>
      <c r="K2" s="47" t="s">
        <v>128</v>
      </c>
    </row>
    <row r="3" spans="1:11" x14ac:dyDescent="0.25">
      <c r="B3" s="46">
        <v>44</v>
      </c>
      <c r="C3" s="46">
        <f>B3*52</f>
        <v>2288</v>
      </c>
      <c r="D3" s="46">
        <f>B3/5</f>
        <v>8.8000000000000007</v>
      </c>
      <c r="E3" s="48">
        <f>1/44*B3</f>
        <v>1</v>
      </c>
      <c r="F3" s="48">
        <f>1/44*B3</f>
        <v>1</v>
      </c>
      <c r="G3" s="46">
        <f>D3-E3-F3</f>
        <v>6.8000000000000007</v>
      </c>
      <c r="H3" s="46">
        <f>G3*5</f>
        <v>34</v>
      </c>
      <c r="I3" s="46">
        <f>H3*52</f>
        <v>1768</v>
      </c>
      <c r="J3" s="49">
        <f>1-(I3/C3)</f>
        <v>0.22727272727272729</v>
      </c>
      <c r="K3" s="49">
        <f>J3/2</f>
        <v>0.11363636363636365</v>
      </c>
    </row>
    <row r="4" spans="1:11" x14ac:dyDescent="0.25">
      <c r="B4" s="46">
        <v>33</v>
      </c>
      <c r="C4" s="46">
        <f t="shared" ref="C4:C6" si="0">B4*52</f>
        <v>1716</v>
      </c>
      <c r="D4" s="46">
        <f t="shared" ref="D4:D6" si="1">B4/5</f>
        <v>6.6</v>
      </c>
      <c r="E4" s="48">
        <f>1/44*B4</f>
        <v>0.75</v>
      </c>
      <c r="F4" s="48">
        <f>1/44*B4</f>
        <v>0.75</v>
      </c>
      <c r="G4" s="46">
        <f>D4-E4-F4</f>
        <v>5.0999999999999996</v>
      </c>
      <c r="H4" s="46">
        <f t="shared" ref="H4:H6" si="2">G4*5</f>
        <v>25.5</v>
      </c>
      <c r="I4" s="46">
        <f t="shared" ref="I4:I6" si="3">H4*52</f>
        <v>1326</v>
      </c>
      <c r="J4" s="49">
        <f>1-(I4/C4)</f>
        <v>0.22727272727272729</v>
      </c>
      <c r="K4" s="49">
        <f t="shared" ref="K4:K6" si="4">J4/2</f>
        <v>0.11363636363636365</v>
      </c>
    </row>
    <row r="5" spans="1:11" x14ac:dyDescent="0.25">
      <c r="B5" s="46">
        <v>22</v>
      </c>
      <c r="C5" s="46">
        <f t="shared" si="0"/>
        <v>1144</v>
      </c>
      <c r="D5" s="46">
        <f t="shared" si="1"/>
        <v>4.4000000000000004</v>
      </c>
      <c r="E5" s="48">
        <f>1/44*B5</f>
        <v>0.5</v>
      </c>
      <c r="F5" s="48">
        <f>1/44*B5</f>
        <v>0.5</v>
      </c>
      <c r="G5" s="46">
        <f>D5-E5-F5</f>
        <v>3.4000000000000004</v>
      </c>
      <c r="H5" s="46">
        <f t="shared" si="2"/>
        <v>17</v>
      </c>
      <c r="I5" s="46">
        <f t="shared" si="3"/>
        <v>884</v>
      </c>
      <c r="J5" s="49">
        <f>1-(I5/C5)</f>
        <v>0.22727272727272729</v>
      </c>
      <c r="K5" s="49">
        <f t="shared" si="4"/>
        <v>0.11363636363636365</v>
      </c>
    </row>
    <row r="6" spans="1:11" x14ac:dyDescent="0.25">
      <c r="B6" s="46">
        <v>11</v>
      </c>
      <c r="C6" s="46">
        <f t="shared" si="0"/>
        <v>572</v>
      </c>
      <c r="D6" s="46">
        <f t="shared" si="1"/>
        <v>2.2000000000000002</v>
      </c>
      <c r="E6" s="48">
        <f>1/44*B6</f>
        <v>0.25</v>
      </c>
      <c r="F6" s="48">
        <f>1/44*B6</f>
        <v>0.25</v>
      </c>
      <c r="G6" s="46">
        <f>D6-E6-F6</f>
        <v>1.7000000000000002</v>
      </c>
      <c r="H6" s="46">
        <f t="shared" si="2"/>
        <v>8.5</v>
      </c>
      <c r="I6" s="46">
        <f t="shared" si="3"/>
        <v>442</v>
      </c>
      <c r="J6" s="49">
        <f>1-(I6/C6)</f>
        <v>0.22727272727272729</v>
      </c>
      <c r="K6" s="49">
        <f t="shared" si="4"/>
        <v>0.11363636363636365</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monitoreo  mensual médico</vt:lpstr>
      <vt:lpstr>Lista de especialidades</vt:lpstr>
      <vt:lpstr>PROGRAMACIÓN 2019</vt:lpstr>
      <vt:lpstr>HRS DISPONIBLES REAL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Jorge Inostroza</dc:creator>
  <cp:lastModifiedBy>Claudia Victoria Campos Ponce</cp:lastModifiedBy>
  <cp:lastPrinted>2018-12-11T13:53:17Z</cp:lastPrinted>
  <dcterms:created xsi:type="dcterms:W3CDTF">2015-06-23T15:25:45Z</dcterms:created>
  <dcterms:modified xsi:type="dcterms:W3CDTF">2019-01-08T11:33:50Z</dcterms:modified>
</cp:coreProperties>
</file>